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ugee\Downloads\"/>
    </mc:Choice>
  </mc:AlternateContent>
  <xr:revisionPtr revIDLastSave="0" documentId="13_ncr:1_{F443FE1D-BBFD-442A-A54F-6943BB70F1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Результаты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9" i="3" l="1"/>
  <c r="L57" i="3"/>
  <c r="L54" i="3"/>
  <c r="L51" i="3"/>
  <c r="L50" i="3"/>
  <c r="K43" i="3"/>
  <c r="K44" i="3"/>
  <c r="K46" i="3"/>
  <c r="K45" i="3"/>
  <c r="K47" i="3"/>
  <c r="K48" i="3"/>
  <c r="K42" i="3"/>
  <c r="I43" i="3"/>
  <c r="I44" i="3"/>
  <c r="I46" i="3"/>
  <c r="I45" i="3"/>
  <c r="I47" i="3"/>
  <c r="I48" i="3"/>
  <c r="I42" i="3"/>
  <c r="L43" i="3"/>
  <c r="L44" i="3"/>
  <c r="L46" i="3"/>
  <c r="L45" i="3"/>
  <c r="L47" i="3"/>
  <c r="L48" i="3"/>
  <c r="L42" i="3"/>
  <c r="L37" i="3"/>
  <c r="L38" i="3"/>
  <c r="L39" i="3"/>
  <c r="K30" i="3"/>
  <c r="K34" i="3"/>
  <c r="K32" i="3"/>
  <c r="K31" i="3"/>
  <c r="K33" i="3"/>
  <c r="I30" i="3"/>
  <c r="I34" i="3"/>
  <c r="I32" i="3"/>
  <c r="I31" i="3"/>
  <c r="I33" i="3"/>
  <c r="L30" i="3"/>
  <c r="L34" i="3"/>
  <c r="L32" i="3"/>
  <c r="L31" i="3"/>
  <c r="L33" i="3"/>
  <c r="K26" i="3"/>
  <c r="K25" i="3"/>
  <c r="K27" i="3"/>
  <c r="K24" i="3"/>
  <c r="K23" i="3"/>
  <c r="K22" i="3"/>
  <c r="L26" i="3"/>
  <c r="L25" i="3"/>
  <c r="L27" i="3"/>
  <c r="L24" i="3"/>
  <c r="L23" i="3"/>
  <c r="L22" i="3"/>
  <c r="I26" i="3"/>
  <c r="I25" i="3"/>
  <c r="I27" i="3"/>
  <c r="I24" i="3"/>
  <c r="I23" i="3"/>
  <c r="I22" i="3"/>
  <c r="L20" i="3"/>
  <c r="L17" i="3"/>
  <c r="L18" i="3"/>
  <c r="L19" i="3"/>
  <c r="K20" i="3"/>
  <c r="K17" i="3"/>
  <c r="K18" i="3"/>
  <c r="K19" i="3"/>
  <c r="I20" i="3"/>
  <c r="I17" i="3"/>
  <c r="I18" i="3"/>
  <c r="I19" i="3"/>
  <c r="L14" i="3"/>
  <c r="L13" i="3"/>
  <c r="L6" i="3"/>
  <c r="L10" i="3"/>
  <c r="L11" i="3"/>
  <c r="L9" i="3"/>
  <c r="L8" i="3"/>
  <c r="L7" i="3"/>
  <c r="K6" i="3"/>
  <c r="K10" i="3"/>
  <c r="K11" i="3"/>
  <c r="K9" i="3"/>
  <c r="K8" i="3"/>
  <c r="K7" i="3"/>
  <c r="I6" i="3"/>
  <c r="I10" i="3"/>
  <c r="I11" i="3"/>
  <c r="I9" i="3"/>
  <c r="I8" i="3"/>
  <c r="I7" i="3"/>
  <c r="M45" i="3" l="1"/>
  <c r="M42" i="3"/>
  <c r="M46" i="3"/>
  <c r="M47" i="3"/>
  <c r="M48" i="3"/>
  <c r="M44" i="3"/>
  <c r="M43" i="3"/>
  <c r="M34" i="3"/>
  <c r="M33" i="3"/>
  <c r="M30" i="3"/>
  <c r="M32" i="3"/>
  <c r="M31" i="3"/>
  <c r="M19" i="3"/>
  <c r="M26" i="3"/>
  <c r="M24" i="3"/>
  <c r="M27" i="3"/>
  <c r="M22" i="3"/>
  <c r="M25" i="3"/>
  <c r="M23" i="3"/>
  <c r="M18" i="3"/>
  <c r="M17" i="3"/>
  <c r="M20" i="3"/>
  <c r="M7" i="3"/>
  <c r="M10" i="3"/>
  <c r="M8" i="3"/>
  <c r="M6" i="3"/>
  <c r="M9" i="3"/>
  <c r="M11" i="3"/>
</calcChain>
</file>

<file path=xl/sharedStrings.xml><?xml version="1.0" encoding="utf-8"?>
<sst xmlns="http://schemas.openxmlformats.org/spreadsheetml/2006/main" count="204" uniqueCount="100">
  <si>
    <t>ФИО</t>
  </si>
  <si>
    <t>Разряд</t>
  </si>
  <si>
    <t>Регион</t>
  </si>
  <si>
    <t>Клуб</t>
  </si>
  <si>
    <t>⚡ 3Д - длинный лук(лонгбоу) ⚡</t>
  </si>
  <si>
    <t>▶ М ◀</t>
  </si>
  <si>
    <t>Дементьев Михаил Анатольевич</t>
  </si>
  <si>
    <t>б/р</t>
  </si>
  <si>
    <t>М</t>
  </si>
  <si>
    <t>Кинель</t>
  </si>
  <si>
    <t>СК Пересвет</t>
  </si>
  <si>
    <t>МС</t>
  </si>
  <si>
    <t>Куликов Сергей</t>
  </si>
  <si>
    <t>КМС</t>
  </si>
  <si>
    <t>К-Черкассы</t>
  </si>
  <si>
    <t>Фаворит</t>
  </si>
  <si>
    <t>Середа Аркадий Андреевич</t>
  </si>
  <si>
    <t>Импульс Арчери</t>
  </si>
  <si>
    <t>▶ Ж ◀</t>
  </si>
  <si>
    <t>Ж</t>
  </si>
  <si>
    <t>Самара</t>
  </si>
  <si>
    <t>⚡ 3Д - составной(инстинктив) ⚡</t>
  </si>
  <si>
    <t>Арзамасцев Андрей Валерьевич</t>
  </si>
  <si>
    <t>Бекетов Юрий Витальевич</t>
  </si>
  <si>
    <t>Зубов Петр Андреевич</t>
  </si>
  <si>
    <t>2</t>
  </si>
  <si>
    <t>Дикое поле</t>
  </si>
  <si>
    <t>Башкортостан</t>
  </si>
  <si>
    <t xml:space="preserve">Ханбеков Сергей Александрович </t>
  </si>
  <si>
    <t>Арзамасцева Анастасия Сергеевна</t>
  </si>
  <si>
    <t xml:space="preserve">Кожемякина Татьяна Петровна </t>
  </si>
  <si>
    <t xml:space="preserve">Самара </t>
  </si>
  <si>
    <t>Марсакова Александра Дмитриевна</t>
  </si>
  <si>
    <t>1</t>
  </si>
  <si>
    <t>с. Кинель-Черкассы</t>
  </si>
  <si>
    <t xml:space="preserve">с. Кинель-Черкассы </t>
  </si>
  <si>
    <t xml:space="preserve">РОСО ФСЛСО </t>
  </si>
  <si>
    <t>Победоносец</t>
  </si>
  <si>
    <t>⚡ 3Д - КЛ(баребоу) ⚡</t>
  </si>
  <si>
    <t>Кузьмин Андрей Валерьевич</t>
  </si>
  <si>
    <t>г.Уфа</t>
  </si>
  <si>
    <t xml:space="preserve">Костина Альбина </t>
  </si>
  <si>
    <t>3</t>
  </si>
  <si>
    <t>Толкунова Анастасия Алексеевна</t>
  </si>
  <si>
    <t>▶ Дети ◀</t>
  </si>
  <si>
    <t>Дети</t>
  </si>
  <si>
    <t>⚡ 3Д - БЛ(анлимитед) ⚡</t>
  </si>
  <si>
    <t>Воейков Алексей Сергеевич</t>
  </si>
  <si>
    <t xml:space="preserve">Редькин Антон Александрович </t>
  </si>
  <si>
    <t>Тир на Петрушке</t>
  </si>
  <si>
    <t>⚡ Исторический лук ⚡</t>
  </si>
  <si>
    <t xml:space="preserve">Нефтекамск </t>
  </si>
  <si>
    <t>Низаметдинов Раис</t>
  </si>
  <si>
    <t xml:space="preserve">Башкортостан </t>
  </si>
  <si>
    <t xml:space="preserve">Юрмаш мергене </t>
  </si>
  <si>
    <t>Уразаев Ильнур Шагитович</t>
  </si>
  <si>
    <t>КЫПСАК</t>
  </si>
  <si>
    <t>Янузаков Ильгиз З</t>
  </si>
  <si>
    <t>Уразаева Маргарита Салаватовна</t>
  </si>
  <si>
    <t>Кыпсак</t>
  </si>
  <si>
    <t>⚡ Олимпик ⚡</t>
  </si>
  <si>
    <t>⚡ Спортинг ⚡</t>
  </si>
  <si>
    <t>Закиев Мидхад Ильфатович</t>
  </si>
  <si>
    <t xml:space="preserve">Заживихин Никита Сергеевич </t>
  </si>
  <si>
    <t xml:space="preserve">Кинель </t>
  </si>
  <si>
    <t>Пересвет</t>
  </si>
  <si>
    <t>Ульян обл</t>
  </si>
  <si>
    <t>Пушкаренко Варвара Алексеевна</t>
  </si>
  <si>
    <t>Юниоры</t>
  </si>
  <si>
    <t xml:space="preserve">  СК " Победоносец"</t>
  </si>
  <si>
    <t>Савельева Наталья</t>
  </si>
  <si>
    <t>Гартвиг Ольга</t>
  </si>
  <si>
    <t>Боярских Татьяна Валентиновна</t>
  </si>
  <si>
    <t>г. Тольятти</t>
  </si>
  <si>
    <t>Самар область</t>
  </si>
  <si>
    <t>Татарстан</t>
  </si>
  <si>
    <t>Самар. область</t>
  </si>
  <si>
    <t>Евстигнеев Алексей</t>
  </si>
  <si>
    <t>Шамилов Ильшат</t>
  </si>
  <si>
    <t>4-5 июля 2026 г. Открытый двухдневный 3Д турнир по стрельбе из лука.</t>
  </si>
  <si>
    <t>Див</t>
  </si>
  <si>
    <t>1 круг</t>
  </si>
  <si>
    <t>место</t>
  </si>
  <si>
    <t>2 круг</t>
  </si>
  <si>
    <t>Итого за 2 круга</t>
  </si>
  <si>
    <t>Место</t>
  </si>
  <si>
    <t>финал</t>
  </si>
  <si>
    <t>полу-финал</t>
  </si>
  <si>
    <t>Сивков Николай</t>
  </si>
  <si>
    <t>Мухамадеев Альберт</t>
  </si>
  <si>
    <t>снялся</t>
  </si>
  <si>
    <t>Дьякова Ирина</t>
  </si>
  <si>
    <t>Якаева Милена</t>
  </si>
  <si>
    <t>Некрасов Василий</t>
  </si>
  <si>
    <t>Некрасова Юлия</t>
  </si>
  <si>
    <t>Яшин Иван</t>
  </si>
  <si>
    <t>Зиновьев Дмитрий</t>
  </si>
  <si>
    <t>Кузнецов Алексей</t>
  </si>
  <si>
    <t>Зиновьева Анастасия</t>
  </si>
  <si>
    <t>Десяткина Мария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</si>
</sst>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FFFFFF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FFFF"/>
      <name val="Times New Roman"/>
      <family val="1"/>
      <charset val="204"/>
    </font>
    <font>
      <b/>
      <sz val="9"/>
      <color theme="0"/>
      <name val="Times New Roman"/>
      <family val="1"/>
      <charset val="204"/>
    </font>
    <font>
      <b/>
      <i/>
      <u/>
      <sz val="8"/>
      <color indexed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2196F3"/>
        <bgColor rgb="FF2196F3"/>
      </patternFill>
    </fill>
    <fill>
      <patternFill patternType="solid">
        <fgColor rgb="FFE91E63"/>
        <bgColor rgb="FFE91E63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4CAF5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 applyFill="1"/>
    <xf numFmtId="0" fontId="1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9"/>
  <sheetViews>
    <sheetView tabSelected="1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C50" sqref="C50:P51"/>
    </sheetView>
  </sheetViews>
  <sheetFormatPr defaultRowHeight="14.4" x14ac:dyDescent="0.3"/>
  <cols>
    <col min="1" max="1" width="4" customWidth="1"/>
    <col min="2" max="2" width="3.88671875" customWidth="1"/>
    <col min="3" max="3" width="25.88671875" customWidth="1"/>
    <col min="4" max="4" width="7.6640625" customWidth="1"/>
    <col min="5" max="5" width="7.109375" customWidth="1"/>
    <col min="6" max="6" width="11.109375" customWidth="1"/>
    <col min="7" max="7" width="14.88671875" customWidth="1"/>
    <col min="8" max="9" width="6.44140625" customWidth="1"/>
    <col min="10" max="10" width="6.33203125" customWidth="1"/>
    <col min="11" max="11" width="5.6640625" customWidth="1"/>
    <col min="12" max="12" width="7.33203125" customWidth="1"/>
    <col min="13" max="13" width="6.88671875" customWidth="1"/>
    <col min="14" max="14" width="6.6640625" customWidth="1"/>
    <col min="15" max="15" width="6.33203125" customWidth="1"/>
    <col min="16" max="16" width="6.44140625" customWidth="1"/>
  </cols>
  <sheetData>
    <row r="1" spans="1:17" x14ac:dyDescent="0.3">
      <c r="A1" s="7" t="s">
        <v>79</v>
      </c>
    </row>
    <row r="3" spans="1:17" ht="34.200000000000003" x14ac:dyDescent="0.3">
      <c r="C3" s="8" t="s">
        <v>0</v>
      </c>
      <c r="D3" s="8" t="s">
        <v>1</v>
      </c>
      <c r="E3" s="8" t="s">
        <v>80</v>
      </c>
      <c r="F3" s="8" t="s">
        <v>2</v>
      </c>
      <c r="G3" s="8" t="s">
        <v>3</v>
      </c>
      <c r="H3" s="9" t="s">
        <v>81</v>
      </c>
      <c r="I3" s="9" t="s">
        <v>82</v>
      </c>
      <c r="J3" s="9" t="s">
        <v>83</v>
      </c>
      <c r="K3" s="9" t="s">
        <v>82</v>
      </c>
      <c r="L3" s="9" t="s">
        <v>84</v>
      </c>
      <c r="M3" s="9" t="s">
        <v>85</v>
      </c>
      <c r="N3" s="9" t="s">
        <v>87</v>
      </c>
      <c r="O3" s="9" t="s">
        <v>86</v>
      </c>
      <c r="P3" s="9" t="s">
        <v>82</v>
      </c>
    </row>
    <row r="4" spans="1:17" x14ac:dyDescent="0.3">
      <c r="C4" s="13" t="s">
        <v>4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7" x14ac:dyDescent="0.3">
      <c r="C5" s="11" t="s">
        <v>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x14ac:dyDescent="0.3">
      <c r="A6">
        <v>1</v>
      </c>
      <c r="B6">
        <v>1</v>
      </c>
      <c r="C6" s="1" t="s">
        <v>88</v>
      </c>
      <c r="D6" s="2"/>
      <c r="E6" s="3" t="s">
        <v>8</v>
      </c>
      <c r="F6" s="2" t="s">
        <v>14</v>
      </c>
      <c r="G6" s="2" t="s">
        <v>15</v>
      </c>
      <c r="H6" s="6">
        <v>501</v>
      </c>
      <c r="I6" s="6">
        <f>_xlfn.RANK.EQ(H6,$H$6:$H$11,0)</f>
        <v>4</v>
      </c>
      <c r="J6" s="6">
        <v>251</v>
      </c>
      <c r="K6" s="6">
        <f>_xlfn.RANK.EQ(J6,$J$6:$J$11,0)</f>
        <v>5</v>
      </c>
      <c r="L6" s="6">
        <f>H6+J6</f>
        <v>752</v>
      </c>
      <c r="M6" s="6">
        <f>_xlfn.RANK.EQ(L6,$L$6:$L$11,0)</f>
        <v>4</v>
      </c>
      <c r="N6" s="6">
        <v>25</v>
      </c>
      <c r="O6" s="6">
        <v>38</v>
      </c>
      <c r="P6" s="6">
        <v>1</v>
      </c>
    </row>
    <row r="7" spans="1:17" x14ac:dyDescent="0.3">
      <c r="A7">
        <v>2</v>
      </c>
      <c r="B7">
        <v>2</v>
      </c>
      <c r="C7" s="1" t="s">
        <v>6</v>
      </c>
      <c r="D7" s="2" t="s">
        <v>7</v>
      </c>
      <c r="E7" s="3" t="s">
        <v>8</v>
      </c>
      <c r="F7" s="2" t="s">
        <v>9</v>
      </c>
      <c r="G7" s="2" t="s">
        <v>10</v>
      </c>
      <c r="H7" s="6">
        <v>747</v>
      </c>
      <c r="I7" s="6">
        <f>_xlfn.RANK.EQ(H7,$H$6:$H$11,0)</f>
        <v>1</v>
      </c>
      <c r="J7" s="6">
        <v>322</v>
      </c>
      <c r="K7" s="6">
        <f>_xlfn.RANK.EQ(J7,$J$6:$J$11,0)</f>
        <v>2</v>
      </c>
      <c r="L7" s="6">
        <f>H7+J7</f>
        <v>1069</v>
      </c>
      <c r="M7" s="6">
        <f>_xlfn.RANK.EQ(L7,$L$6:$L$11,0)</f>
        <v>1</v>
      </c>
      <c r="N7" s="6">
        <v>38</v>
      </c>
      <c r="O7" s="6">
        <v>29</v>
      </c>
      <c r="P7" s="6">
        <v>2</v>
      </c>
    </row>
    <row r="8" spans="1:17" x14ac:dyDescent="0.3">
      <c r="A8">
        <v>3</v>
      </c>
      <c r="B8">
        <v>3</v>
      </c>
      <c r="C8" s="1" t="s">
        <v>89</v>
      </c>
      <c r="D8" s="2" t="s">
        <v>7</v>
      </c>
      <c r="E8" s="3"/>
      <c r="F8" s="2" t="s">
        <v>74</v>
      </c>
      <c r="G8" s="2" t="s">
        <v>15</v>
      </c>
      <c r="H8" s="6">
        <v>616</v>
      </c>
      <c r="I8" s="6">
        <f>_xlfn.RANK.EQ(H8,$H$6:$H$11,0)</f>
        <v>3</v>
      </c>
      <c r="J8" s="6">
        <v>274</v>
      </c>
      <c r="K8" s="6">
        <f>_xlfn.RANK.EQ(J8,$J$6:$J$11,0)</f>
        <v>3</v>
      </c>
      <c r="L8" s="6">
        <f>H8+J8</f>
        <v>890</v>
      </c>
      <c r="M8" s="6">
        <f>_xlfn.RANK.EQ(L8,$L$6:$L$11,0)</f>
        <v>3</v>
      </c>
      <c r="N8" s="6">
        <v>21</v>
      </c>
      <c r="O8" s="6">
        <v>29</v>
      </c>
      <c r="P8" s="6">
        <v>3</v>
      </c>
    </row>
    <row r="9" spans="1:17" x14ac:dyDescent="0.3">
      <c r="A9">
        <v>4</v>
      </c>
      <c r="B9">
        <v>4</v>
      </c>
      <c r="C9" s="1" t="s">
        <v>77</v>
      </c>
      <c r="D9" s="2" t="s">
        <v>7</v>
      </c>
      <c r="E9" s="3"/>
      <c r="F9" s="2" t="s">
        <v>9</v>
      </c>
      <c r="G9" s="2" t="s">
        <v>10</v>
      </c>
      <c r="H9" s="6">
        <v>468</v>
      </c>
      <c r="I9" s="6">
        <f>_xlfn.RANK.EQ(H9,$H$6:$H$11,0)</f>
        <v>5</v>
      </c>
      <c r="J9" s="6">
        <v>266</v>
      </c>
      <c r="K9" s="6">
        <f>_xlfn.RANK.EQ(J9,$J$6:$J$11,0)</f>
        <v>4</v>
      </c>
      <c r="L9" s="6">
        <f>H9+J9</f>
        <v>734</v>
      </c>
      <c r="M9" s="6">
        <f>_xlfn.RANK.EQ(L9,$L$6:$L$11,0)</f>
        <v>5</v>
      </c>
      <c r="N9" s="6">
        <v>29</v>
      </c>
      <c r="O9" s="6">
        <v>15</v>
      </c>
      <c r="P9" s="6">
        <v>4</v>
      </c>
    </row>
    <row r="10" spans="1:17" x14ac:dyDescent="0.3">
      <c r="A10">
        <v>5</v>
      </c>
      <c r="B10">
        <v>5</v>
      </c>
      <c r="C10" s="1" t="s">
        <v>12</v>
      </c>
      <c r="D10" s="2" t="s">
        <v>13</v>
      </c>
      <c r="E10" s="3" t="s">
        <v>8</v>
      </c>
      <c r="F10" s="2" t="s">
        <v>14</v>
      </c>
      <c r="G10" s="2" t="s">
        <v>15</v>
      </c>
      <c r="H10" s="6">
        <v>717</v>
      </c>
      <c r="I10" s="6">
        <f>_xlfn.RANK.EQ(H10,$H$6:$H$11,0)</f>
        <v>2</v>
      </c>
      <c r="J10" s="6">
        <v>341</v>
      </c>
      <c r="K10" s="6">
        <f>_xlfn.RANK.EQ(J10,$J$6:$J$11,0)</f>
        <v>1</v>
      </c>
      <c r="L10" s="6">
        <f>H10+J10</f>
        <v>1058</v>
      </c>
      <c r="M10" s="6">
        <f>_xlfn.RANK.EQ(L10,$L$6:$L$11,0)</f>
        <v>2</v>
      </c>
      <c r="N10" s="6"/>
      <c r="O10" s="6"/>
      <c r="P10" s="6"/>
      <c r="Q10" t="s">
        <v>90</v>
      </c>
    </row>
    <row r="11" spans="1:17" x14ac:dyDescent="0.3">
      <c r="A11">
        <v>6</v>
      </c>
      <c r="B11">
        <v>6</v>
      </c>
      <c r="C11" s="1" t="s">
        <v>16</v>
      </c>
      <c r="D11" s="2" t="s">
        <v>7</v>
      </c>
      <c r="E11" s="3" t="s">
        <v>8</v>
      </c>
      <c r="F11" s="2" t="s">
        <v>73</v>
      </c>
      <c r="G11" s="2" t="s">
        <v>17</v>
      </c>
      <c r="H11" s="6">
        <v>338</v>
      </c>
      <c r="I11" s="6">
        <f>_xlfn.RANK.EQ(H11,$H$6:$H$11,0)</f>
        <v>6</v>
      </c>
      <c r="J11" s="6">
        <v>0</v>
      </c>
      <c r="K11" s="6">
        <f>_xlfn.RANK.EQ(J11,$J$6:$J$11,0)</f>
        <v>6</v>
      </c>
      <c r="L11" s="6">
        <f>H11+J11</f>
        <v>338</v>
      </c>
      <c r="M11" s="6">
        <f>_xlfn.RANK.EQ(L11,$L$6:$L$11,0)</f>
        <v>6</v>
      </c>
      <c r="N11" s="6"/>
      <c r="O11" s="6"/>
      <c r="P11" s="6"/>
    </row>
    <row r="12" spans="1:17" x14ac:dyDescent="0.3">
      <c r="C12" s="11" t="s">
        <v>18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7" x14ac:dyDescent="0.3">
      <c r="A13">
        <v>7</v>
      </c>
      <c r="B13">
        <v>1</v>
      </c>
      <c r="C13" s="1" t="s">
        <v>91</v>
      </c>
      <c r="D13" s="2" t="s">
        <v>7</v>
      </c>
      <c r="E13" s="4" t="s">
        <v>19</v>
      </c>
      <c r="F13" s="2" t="s">
        <v>9</v>
      </c>
      <c r="G13" s="2" t="s">
        <v>10</v>
      </c>
      <c r="H13" s="6">
        <v>357</v>
      </c>
      <c r="I13" s="6">
        <v>1</v>
      </c>
      <c r="J13" s="6">
        <v>183</v>
      </c>
      <c r="K13" s="6">
        <v>1</v>
      </c>
      <c r="L13" s="6">
        <f>H13+J13</f>
        <v>540</v>
      </c>
      <c r="M13" s="6">
        <v>1</v>
      </c>
      <c r="N13" s="6"/>
      <c r="O13" s="6"/>
      <c r="P13" s="6"/>
    </row>
    <row r="14" spans="1:17" x14ac:dyDescent="0.3">
      <c r="A14">
        <v>8</v>
      </c>
      <c r="B14">
        <v>2</v>
      </c>
      <c r="C14" s="1" t="s">
        <v>92</v>
      </c>
      <c r="D14" s="2" t="s">
        <v>7</v>
      </c>
      <c r="E14" s="4" t="s">
        <v>19</v>
      </c>
      <c r="F14" s="2" t="s">
        <v>20</v>
      </c>
      <c r="G14" s="2"/>
      <c r="H14" s="6">
        <v>297</v>
      </c>
      <c r="I14" s="6">
        <v>2</v>
      </c>
      <c r="J14" s="6">
        <v>91</v>
      </c>
      <c r="K14" s="6">
        <v>2</v>
      </c>
      <c r="L14" s="6">
        <f>H14+J14</f>
        <v>388</v>
      </c>
      <c r="M14" s="6">
        <v>2</v>
      </c>
      <c r="N14" s="6"/>
      <c r="O14" s="6"/>
      <c r="P14" s="6"/>
    </row>
    <row r="15" spans="1:17" x14ac:dyDescent="0.3">
      <c r="C15" s="12" t="s">
        <v>21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7" x14ac:dyDescent="0.3">
      <c r="C16" s="11" t="s">
        <v>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x14ac:dyDescent="0.3">
      <c r="A17">
        <v>9</v>
      </c>
      <c r="B17">
        <v>1</v>
      </c>
      <c r="C17" s="1" t="s">
        <v>24</v>
      </c>
      <c r="D17" s="2" t="s">
        <v>7</v>
      </c>
      <c r="E17" s="3" t="s">
        <v>8</v>
      </c>
      <c r="F17" s="2" t="s">
        <v>20</v>
      </c>
      <c r="G17" s="2" t="s">
        <v>26</v>
      </c>
      <c r="H17" s="6">
        <v>704</v>
      </c>
      <c r="I17" s="6">
        <f>_xlfn.RANK.EQ(H17,$H$17:$H$20,0)</f>
        <v>3</v>
      </c>
      <c r="J17" s="6">
        <v>307</v>
      </c>
      <c r="K17" s="6">
        <f>_xlfn.RANK.EQ(J17,$J$17:$J$20,0)</f>
        <v>3</v>
      </c>
      <c r="L17" s="6">
        <f>H17+J17</f>
        <v>1011</v>
      </c>
      <c r="M17" s="6">
        <f>_xlfn.RANK.EQ(L17,$L$17:$L$20,0)</f>
        <v>3</v>
      </c>
      <c r="N17" s="6">
        <v>27</v>
      </c>
      <c r="O17" s="6">
        <v>34</v>
      </c>
      <c r="P17" s="6">
        <v>1</v>
      </c>
    </row>
    <row r="18" spans="1:16" x14ac:dyDescent="0.3">
      <c r="A18">
        <v>10</v>
      </c>
      <c r="B18">
        <v>2</v>
      </c>
      <c r="C18" s="1" t="s">
        <v>28</v>
      </c>
      <c r="D18" s="2" t="s">
        <v>7</v>
      </c>
      <c r="E18" s="3" t="s">
        <v>8</v>
      </c>
      <c r="F18" s="2" t="s">
        <v>20</v>
      </c>
      <c r="G18" s="2" t="s">
        <v>26</v>
      </c>
      <c r="H18" s="6">
        <v>659</v>
      </c>
      <c r="I18" s="6">
        <f>_xlfn.RANK.EQ(H18,$H$17:$H$20,0)</f>
        <v>4</v>
      </c>
      <c r="J18" s="6">
        <v>304</v>
      </c>
      <c r="K18" s="6">
        <f>_xlfn.RANK.EQ(J18,$J$17:$J$20,0)</f>
        <v>4</v>
      </c>
      <c r="L18" s="6">
        <f>H18+J18</f>
        <v>963</v>
      </c>
      <c r="M18" s="6">
        <f>_xlfn.RANK.EQ(L18,$L$17:$L$20,0)</f>
        <v>4</v>
      </c>
      <c r="N18" s="6">
        <v>32</v>
      </c>
      <c r="O18" s="6">
        <v>25</v>
      </c>
      <c r="P18" s="6">
        <v>2</v>
      </c>
    </row>
    <row r="19" spans="1:16" x14ac:dyDescent="0.3">
      <c r="A19">
        <v>11</v>
      </c>
      <c r="B19">
        <v>3</v>
      </c>
      <c r="C19" s="1" t="s">
        <v>22</v>
      </c>
      <c r="D19" s="2" t="s">
        <v>7</v>
      </c>
      <c r="E19" s="3" t="s">
        <v>8</v>
      </c>
      <c r="F19" s="2" t="s">
        <v>74</v>
      </c>
      <c r="G19" s="2" t="s">
        <v>15</v>
      </c>
      <c r="H19" s="6">
        <v>766</v>
      </c>
      <c r="I19" s="6">
        <f>_xlfn.RANK.EQ(H19,$H$17:$H$20,0)</f>
        <v>1</v>
      </c>
      <c r="J19" s="6">
        <v>323</v>
      </c>
      <c r="K19" s="6">
        <f>_xlfn.RANK.EQ(J19,$J$17:$J$20,0)</f>
        <v>1</v>
      </c>
      <c r="L19" s="6">
        <f>H19+J19</f>
        <v>1089</v>
      </c>
      <c r="M19" s="6">
        <f>_xlfn.RANK.EQ(L19,$L$17:$L$20,0)</f>
        <v>1</v>
      </c>
      <c r="N19" s="6">
        <v>23</v>
      </c>
      <c r="O19" s="6">
        <v>31</v>
      </c>
      <c r="P19" s="6">
        <v>3</v>
      </c>
    </row>
    <row r="20" spans="1:16" x14ac:dyDescent="0.3">
      <c r="A20">
        <v>12</v>
      </c>
      <c r="B20">
        <v>4</v>
      </c>
      <c r="C20" s="1" t="s">
        <v>23</v>
      </c>
      <c r="D20" s="2" t="s">
        <v>13</v>
      </c>
      <c r="E20" s="3" t="s">
        <v>8</v>
      </c>
      <c r="F20" s="2" t="s">
        <v>74</v>
      </c>
      <c r="G20" s="2" t="s">
        <v>15</v>
      </c>
      <c r="H20" s="6">
        <v>732</v>
      </c>
      <c r="I20" s="6">
        <f>_xlfn.RANK.EQ(H20,$H$17:$H$20,0)</f>
        <v>2</v>
      </c>
      <c r="J20" s="6">
        <v>311</v>
      </c>
      <c r="K20" s="6">
        <f>_xlfn.RANK.EQ(J20,$J$17:$J$20,0)</f>
        <v>2</v>
      </c>
      <c r="L20" s="6">
        <f>H20+J20</f>
        <v>1043</v>
      </c>
      <c r="M20" s="6">
        <f>_xlfn.RANK.EQ(L20,$L$17:$L$20,0)</f>
        <v>2</v>
      </c>
      <c r="N20" s="6">
        <v>26</v>
      </c>
      <c r="O20" s="6">
        <v>24</v>
      </c>
      <c r="P20" s="6">
        <v>4</v>
      </c>
    </row>
    <row r="21" spans="1:16" x14ac:dyDescent="0.3">
      <c r="C21" s="11" t="s">
        <v>18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3">
      <c r="A22">
        <v>13</v>
      </c>
      <c r="B22">
        <v>1</v>
      </c>
      <c r="C22" s="1" t="s">
        <v>29</v>
      </c>
      <c r="D22" s="2" t="s">
        <v>7</v>
      </c>
      <c r="E22" s="4" t="s">
        <v>19</v>
      </c>
      <c r="F22" s="2" t="s">
        <v>74</v>
      </c>
      <c r="G22" s="2" t="s">
        <v>15</v>
      </c>
      <c r="H22" s="6">
        <v>618</v>
      </c>
      <c r="I22" s="6">
        <f>_xlfn.RANK.EQ(H22,$H$22:$H$27,0)</f>
        <v>4</v>
      </c>
      <c r="J22" s="6">
        <v>290</v>
      </c>
      <c r="K22" s="6">
        <f>RANK(J22,$J$22:$J$27,0)</f>
        <v>2</v>
      </c>
      <c r="L22" s="6">
        <f>H22+J22</f>
        <v>908</v>
      </c>
      <c r="M22" s="6">
        <f>RANK(L22,$L$22:$L$27,0)</f>
        <v>2</v>
      </c>
      <c r="N22" s="6">
        <v>31</v>
      </c>
      <c r="O22" s="6">
        <v>33</v>
      </c>
      <c r="P22" s="6">
        <v>1</v>
      </c>
    </row>
    <row r="23" spans="1:16" x14ac:dyDescent="0.3">
      <c r="A23">
        <v>14</v>
      </c>
      <c r="B23">
        <v>2</v>
      </c>
      <c r="C23" s="1" t="s">
        <v>72</v>
      </c>
      <c r="D23" s="2" t="s">
        <v>33</v>
      </c>
      <c r="E23" s="4" t="s">
        <v>19</v>
      </c>
      <c r="F23" s="2" t="s">
        <v>74</v>
      </c>
      <c r="G23" s="2" t="s">
        <v>15</v>
      </c>
      <c r="H23" s="6">
        <v>691</v>
      </c>
      <c r="I23" s="6">
        <f>_xlfn.RANK.EQ(H23,$H$22:$H$27,0)</f>
        <v>2</v>
      </c>
      <c r="J23" s="6">
        <v>291</v>
      </c>
      <c r="K23" s="6">
        <f>RANK(J23,$J$22:$J$27,0)</f>
        <v>1</v>
      </c>
      <c r="L23" s="6">
        <f>H23+J23</f>
        <v>982</v>
      </c>
      <c r="M23" s="6">
        <f>RANK(L23,$L$22:$L$27,0)</f>
        <v>1</v>
      </c>
      <c r="N23" s="6">
        <v>28</v>
      </c>
      <c r="O23" s="6">
        <v>31</v>
      </c>
      <c r="P23" s="6">
        <v>2</v>
      </c>
    </row>
    <row r="24" spans="1:16" x14ac:dyDescent="0.3">
      <c r="A24">
        <v>15</v>
      </c>
      <c r="B24">
        <v>3</v>
      </c>
      <c r="C24" s="1" t="s">
        <v>71</v>
      </c>
      <c r="D24" s="2" t="s">
        <v>25</v>
      </c>
      <c r="E24" s="4" t="s">
        <v>19</v>
      </c>
      <c r="F24" s="2" t="s">
        <v>20</v>
      </c>
      <c r="G24" s="2" t="s">
        <v>37</v>
      </c>
      <c r="H24" s="6">
        <v>603</v>
      </c>
      <c r="I24" s="6">
        <f>_xlfn.RANK.EQ(H24,$H$22:$H$27,0)</f>
        <v>5</v>
      </c>
      <c r="J24" s="6">
        <v>268</v>
      </c>
      <c r="K24" s="6">
        <f>RANK(J24,$J$22:$J$27,0)</f>
        <v>3</v>
      </c>
      <c r="L24" s="6">
        <f>H24+J24</f>
        <v>871</v>
      </c>
      <c r="M24" s="6">
        <f>RANK(L24,$L$22:$L$27,0)</f>
        <v>3</v>
      </c>
      <c r="N24" s="6">
        <v>26</v>
      </c>
      <c r="O24" s="6">
        <v>26</v>
      </c>
      <c r="P24" s="6">
        <v>3</v>
      </c>
    </row>
    <row r="25" spans="1:16" x14ac:dyDescent="0.3">
      <c r="A25">
        <v>16</v>
      </c>
      <c r="B25">
        <v>4</v>
      </c>
      <c r="C25" s="1" t="s">
        <v>32</v>
      </c>
      <c r="D25" s="2" t="s">
        <v>33</v>
      </c>
      <c r="E25" s="4" t="s">
        <v>19</v>
      </c>
      <c r="F25" s="2" t="s">
        <v>34</v>
      </c>
      <c r="G25" s="2" t="s">
        <v>15</v>
      </c>
      <c r="H25" s="6">
        <v>620</v>
      </c>
      <c r="I25" s="6">
        <f>_xlfn.RANK.EQ(H25,$H$22:$H$27,0)</f>
        <v>3</v>
      </c>
      <c r="J25" s="6">
        <v>234</v>
      </c>
      <c r="K25" s="6">
        <f>RANK(J25,$J$22:$J$27,0)</f>
        <v>4</v>
      </c>
      <c r="L25" s="6">
        <f>H25+J25</f>
        <v>854</v>
      </c>
      <c r="M25" s="6">
        <f>RANK(L25,$L$22:$L$27,0)</f>
        <v>4</v>
      </c>
      <c r="N25" s="6">
        <v>24</v>
      </c>
      <c r="O25" s="6">
        <v>25</v>
      </c>
      <c r="P25" s="6">
        <v>4</v>
      </c>
    </row>
    <row r="26" spans="1:16" x14ac:dyDescent="0.3">
      <c r="A26">
        <v>17</v>
      </c>
      <c r="B26">
        <v>5</v>
      </c>
      <c r="C26" s="1" t="s">
        <v>30</v>
      </c>
      <c r="D26" s="2" t="s">
        <v>7</v>
      </c>
      <c r="E26" s="4" t="s">
        <v>19</v>
      </c>
      <c r="F26" s="2" t="s">
        <v>31</v>
      </c>
      <c r="G26" s="2"/>
      <c r="H26" s="6">
        <v>273</v>
      </c>
      <c r="I26" s="6">
        <f>_xlfn.RANK.EQ(H26,$H$22:$H$27,0)</f>
        <v>6</v>
      </c>
      <c r="J26" s="10">
        <v>140</v>
      </c>
      <c r="K26" s="6">
        <f>RANK(J26,$J$22:$J$27,0)</f>
        <v>5</v>
      </c>
      <c r="L26" s="6">
        <f>H26+J26</f>
        <v>413</v>
      </c>
      <c r="M26" s="6">
        <f>RANK(L26,$L$22:$L$27,0)</f>
        <v>6</v>
      </c>
      <c r="N26" s="6"/>
      <c r="O26" s="6"/>
      <c r="P26" s="6"/>
    </row>
    <row r="27" spans="1:16" x14ac:dyDescent="0.3">
      <c r="A27">
        <v>18</v>
      </c>
      <c r="B27">
        <v>6</v>
      </c>
      <c r="C27" s="1" t="s">
        <v>70</v>
      </c>
      <c r="D27" s="2" t="s">
        <v>13</v>
      </c>
      <c r="E27" s="4" t="s">
        <v>19</v>
      </c>
      <c r="F27" s="2" t="s">
        <v>35</v>
      </c>
      <c r="G27" s="2" t="s">
        <v>36</v>
      </c>
      <c r="H27" s="6">
        <v>759</v>
      </c>
      <c r="I27" s="6">
        <f>_xlfn.RANK.EQ(H27,$H$22:$H$27,0)</f>
        <v>1</v>
      </c>
      <c r="J27" s="6">
        <v>0</v>
      </c>
      <c r="K27" s="6">
        <f>RANK(J27,$J$22:$J$27,0)</f>
        <v>6</v>
      </c>
      <c r="L27" s="6">
        <f>H27+J27</f>
        <v>759</v>
      </c>
      <c r="M27" s="6">
        <f>RANK(L27,$L$22:$L$27,0)</f>
        <v>5</v>
      </c>
      <c r="N27" s="6"/>
      <c r="O27" s="6"/>
      <c r="P27" s="6"/>
    </row>
    <row r="28" spans="1:16" x14ac:dyDescent="0.3">
      <c r="C28" s="12" t="s">
        <v>38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x14ac:dyDescent="0.3">
      <c r="C29" s="11" t="s">
        <v>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 x14ac:dyDescent="0.3">
      <c r="A30">
        <v>19</v>
      </c>
      <c r="B30">
        <v>1</v>
      </c>
      <c r="C30" s="1" t="s">
        <v>93</v>
      </c>
      <c r="D30" s="2"/>
      <c r="E30" s="3" t="s">
        <v>8</v>
      </c>
      <c r="F30" s="2" t="s">
        <v>20</v>
      </c>
      <c r="G30" s="2"/>
      <c r="H30" s="6">
        <v>770</v>
      </c>
      <c r="I30" s="6">
        <f>_xlfn.RANK.EQ(H30,$H$30:$H$34,0)</f>
        <v>2</v>
      </c>
      <c r="J30" s="6">
        <v>372</v>
      </c>
      <c r="K30" s="6">
        <f>_xlfn.RANK.EQ(J30,$J$30:$J$34,0)</f>
        <v>2</v>
      </c>
      <c r="L30" s="6">
        <f>H30+J30</f>
        <v>1142</v>
      </c>
      <c r="M30" s="6">
        <f>RANK(L30,$L$30:$L$34,0)</f>
        <v>2</v>
      </c>
      <c r="N30" s="6">
        <v>23</v>
      </c>
      <c r="O30" s="6">
        <v>34</v>
      </c>
      <c r="P30" s="6">
        <v>1</v>
      </c>
    </row>
    <row r="31" spans="1:16" x14ac:dyDescent="0.3">
      <c r="A31">
        <v>20</v>
      </c>
      <c r="B31">
        <v>2</v>
      </c>
      <c r="C31" s="1" t="s">
        <v>43</v>
      </c>
      <c r="D31" s="2" t="s">
        <v>42</v>
      </c>
      <c r="E31" s="4" t="s">
        <v>19</v>
      </c>
      <c r="F31" s="2" t="s">
        <v>9</v>
      </c>
      <c r="G31" s="2" t="s">
        <v>26</v>
      </c>
      <c r="H31" s="6">
        <v>596</v>
      </c>
      <c r="I31" s="6">
        <f>_xlfn.RANK.EQ(H31,$H$30:$H$34,0)</f>
        <v>4</v>
      </c>
      <c r="J31" s="6">
        <v>220</v>
      </c>
      <c r="K31" s="6">
        <f>_xlfn.RANK.EQ(J31,$J$30:$J$34,0)</f>
        <v>4</v>
      </c>
      <c r="L31" s="6">
        <f>H31+J31</f>
        <v>816</v>
      </c>
      <c r="M31" s="6">
        <f>RANK(L31,$L$30:$L$34,0)</f>
        <v>4</v>
      </c>
      <c r="N31" s="6">
        <v>32</v>
      </c>
      <c r="O31" s="6">
        <v>23</v>
      </c>
      <c r="P31" s="6">
        <v>2</v>
      </c>
    </row>
    <row r="32" spans="1:16" x14ac:dyDescent="0.3">
      <c r="A32">
        <v>21</v>
      </c>
      <c r="B32">
        <v>3</v>
      </c>
      <c r="C32" s="1" t="s">
        <v>94</v>
      </c>
      <c r="D32" s="2"/>
      <c r="E32" s="4" t="s">
        <v>19</v>
      </c>
      <c r="F32" s="2" t="s">
        <v>20</v>
      </c>
      <c r="G32" s="2"/>
      <c r="H32" s="6">
        <v>779</v>
      </c>
      <c r="I32" s="6">
        <f>_xlfn.RANK.EQ(H32,$H$30:$H$34,0)</f>
        <v>1</v>
      </c>
      <c r="J32" s="6">
        <v>383</v>
      </c>
      <c r="K32" s="6">
        <f>_xlfn.RANK.EQ(J32,$J$30:$J$34,0)</f>
        <v>1</v>
      </c>
      <c r="L32" s="6">
        <f>H32+J32</f>
        <v>1162</v>
      </c>
      <c r="M32" s="6">
        <f>RANK(L32,$L$30:$L$34,0)</f>
        <v>1</v>
      </c>
      <c r="N32" s="6">
        <v>23</v>
      </c>
      <c r="O32" s="6">
        <v>35</v>
      </c>
      <c r="P32" s="6">
        <v>3</v>
      </c>
    </row>
    <row r="33" spans="1:16" x14ac:dyDescent="0.3">
      <c r="A33">
        <v>22</v>
      </c>
      <c r="B33">
        <v>4</v>
      </c>
      <c r="C33" s="1" t="s">
        <v>39</v>
      </c>
      <c r="D33" s="2" t="s">
        <v>7</v>
      </c>
      <c r="E33" s="3" t="s">
        <v>8</v>
      </c>
      <c r="F33" s="2" t="s">
        <v>40</v>
      </c>
      <c r="G33" s="2"/>
      <c r="H33" s="6">
        <v>726</v>
      </c>
      <c r="I33" s="6">
        <f>_xlfn.RANK.EQ(H33,$H$30:$H$34,0)</f>
        <v>3</v>
      </c>
      <c r="J33" s="6">
        <v>323</v>
      </c>
      <c r="K33" s="6">
        <f>_xlfn.RANK.EQ(J33,$J$30:$J$34,0)</f>
        <v>3</v>
      </c>
      <c r="L33" s="6">
        <f>H33+J33</f>
        <v>1049</v>
      </c>
      <c r="M33" s="6">
        <f>RANK(L33,$L$30:$L$34,0)</f>
        <v>3</v>
      </c>
      <c r="N33" s="6">
        <v>20</v>
      </c>
      <c r="O33" s="6">
        <v>32</v>
      </c>
      <c r="P33" s="6">
        <v>4</v>
      </c>
    </row>
    <row r="34" spans="1:16" x14ac:dyDescent="0.3">
      <c r="A34">
        <v>23</v>
      </c>
      <c r="B34">
        <v>5</v>
      </c>
      <c r="C34" s="1" t="s">
        <v>41</v>
      </c>
      <c r="D34" s="2" t="s">
        <v>42</v>
      </c>
      <c r="E34" s="4" t="s">
        <v>19</v>
      </c>
      <c r="F34" s="2" t="s">
        <v>20</v>
      </c>
      <c r="G34" s="2" t="s">
        <v>37</v>
      </c>
      <c r="H34" s="6">
        <v>519</v>
      </c>
      <c r="I34" s="6">
        <f>_xlfn.RANK.EQ(H34,$H$30:$H$34,0)</f>
        <v>5</v>
      </c>
      <c r="J34" s="6">
        <v>203</v>
      </c>
      <c r="K34" s="6">
        <f>_xlfn.RANK.EQ(J34,$J$30:$J$34,0)</f>
        <v>5</v>
      </c>
      <c r="L34" s="6">
        <f>H34+J34</f>
        <v>722</v>
      </c>
      <c r="M34" s="6">
        <f>RANK(L34,$L$30:$L$34,0)</f>
        <v>5</v>
      </c>
      <c r="N34" s="6"/>
      <c r="O34" s="6"/>
      <c r="P34" s="6"/>
    </row>
    <row r="35" spans="1:16" x14ac:dyDescent="0.3">
      <c r="C35" s="12" t="s">
        <v>46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x14ac:dyDescent="0.3">
      <c r="C36" s="11" t="s">
        <v>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1:16" x14ac:dyDescent="0.3">
      <c r="A37">
        <v>24</v>
      </c>
      <c r="B37">
        <v>1</v>
      </c>
      <c r="C37" s="1" t="s">
        <v>48</v>
      </c>
      <c r="D37" s="2" t="s">
        <v>11</v>
      </c>
      <c r="E37" s="3" t="s">
        <v>8</v>
      </c>
      <c r="F37" s="2" t="s">
        <v>75</v>
      </c>
      <c r="G37" s="2" t="s">
        <v>49</v>
      </c>
      <c r="H37" s="6">
        <v>998</v>
      </c>
      <c r="I37" s="6">
        <v>1</v>
      </c>
      <c r="J37" s="6">
        <v>489</v>
      </c>
      <c r="K37" s="6">
        <v>1</v>
      </c>
      <c r="L37" s="6">
        <f>H37+J37</f>
        <v>1487</v>
      </c>
      <c r="M37" s="6">
        <v>1</v>
      </c>
      <c r="N37" s="6"/>
      <c r="O37" s="6"/>
      <c r="P37" s="6"/>
    </row>
    <row r="38" spans="1:16" x14ac:dyDescent="0.3">
      <c r="A38">
        <v>25</v>
      </c>
      <c r="B38">
        <v>2</v>
      </c>
      <c r="C38" s="1" t="s">
        <v>62</v>
      </c>
      <c r="D38" s="2" t="s">
        <v>33</v>
      </c>
      <c r="E38" s="3" t="s">
        <v>8</v>
      </c>
      <c r="F38" s="2" t="s">
        <v>75</v>
      </c>
      <c r="G38" s="2" t="s">
        <v>49</v>
      </c>
      <c r="H38" s="6">
        <v>889</v>
      </c>
      <c r="I38" s="6">
        <v>2</v>
      </c>
      <c r="J38" s="6">
        <v>425</v>
      </c>
      <c r="K38" s="6">
        <v>3</v>
      </c>
      <c r="L38" s="6">
        <f>H38+J38</f>
        <v>1314</v>
      </c>
      <c r="M38" s="6">
        <v>2</v>
      </c>
      <c r="N38" s="6"/>
      <c r="O38" s="6"/>
      <c r="P38" s="6"/>
    </row>
    <row r="39" spans="1:16" x14ac:dyDescent="0.3">
      <c r="A39">
        <v>26</v>
      </c>
      <c r="B39">
        <v>3</v>
      </c>
      <c r="C39" s="1" t="s">
        <v>47</v>
      </c>
      <c r="D39" s="2" t="s">
        <v>13</v>
      </c>
      <c r="E39" s="3" t="s">
        <v>8</v>
      </c>
      <c r="F39" s="2" t="s">
        <v>20</v>
      </c>
      <c r="G39" s="2" t="s">
        <v>37</v>
      </c>
      <c r="H39" s="6">
        <v>844</v>
      </c>
      <c r="I39" s="6">
        <v>3</v>
      </c>
      <c r="J39" s="6">
        <v>426</v>
      </c>
      <c r="K39" s="6">
        <v>2</v>
      </c>
      <c r="L39" s="6">
        <f>H39+J39</f>
        <v>1270</v>
      </c>
      <c r="M39" s="6">
        <v>3</v>
      </c>
      <c r="N39" s="6"/>
      <c r="O39" s="6"/>
      <c r="P39" s="6"/>
    </row>
    <row r="40" spans="1:16" x14ac:dyDescent="0.3">
      <c r="C40" s="12" t="s">
        <v>50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x14ac:dyDescent="0.3">
      <c r="C41" s="11" t="s">
        <v>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x14ac:dyDescent="0.3">
      <c r="A42">
        <v>27</v>
      </c>
      <c r="B42">
        <v>1</v>
      </c>
      <c r="C42" s="1" t="s">
        <v>52</v>
      </c>
      <c r="D42" s="2" t="s">
        <v>7</v>
      </c>
      <c r="E42" s="3" t="s">
        <v>8</v>
      </c>
      <c r="F42" s="2" t="s">
        <v>53</v>
      </c>
      <c r="G42" s="2" t="s">
        <v>54</v>
      </c>
      <c r="H42" s="6">
        <v>645</v>
      </c>
      <c r="I42" s="6">
        <f>_xlfn.RANK.EQ(H42,$H$42:$H$48,0)</f>
        <v>1</v>
      </c>
      <c r="J42" s="6">
        <v>262</v>
      </c>
      <c r="K42" s="6">
        <f>_xlfn.RANK.EQ(J42,$J$42:$J$48,0)</f>
        <v>2</v>
      </c>
      <c r="L42" s="6">
        <f>H42+J42</f>
        <v>907</v>
      </c>
      <c r="M42" s="6">
        <f>RANK(L42,$L$42:$L$48,0)</f>
        <v>1</v>
      </c>
      <c r="N42" s="6">
        <v>26</v>
      </c>
      <c r="O42" s="6">
        <v>31</v>
      </c>
      <c r="P42" s="6">
        <v>1</v>
      </c>
    </row>
    <row r="43" spans="1:16" x14ac:dyDescent="0.3">
      <c r="A43">
        <v>28</v>
      </c>
      <c r="B43">
        <v>2</v>
      </c>
      <c r="C43" s="1" t="s">
        <v>55</v>
      </c>
      <c r="D43" s="2" t="s">
        <v>7</v>
      </c>
      <c r="E43" s="3" t="s">
        <v>8</v>
      </c>
      <c r="F43" s="2" t="s">
        <v>27</v>
      </c>
      <c r="G43" s="2" t="s">
        <v>56</v>
      </c>
      <c r="H43" s="6">
        <v>568</v>
      </c>
      <c r="I43" s="6">
        <f>_xlfn.RANK.EQ(H43,$H$42:$H$48,0)</f>
        <v>2</v>
      </c>
      <c r="J43" s="6">
        <v>282</v>
      </c>
      <c r="K43" s="6">
        <f>_xlfn.RANK.EQ(J43,$J$42:$J$48,0)</f>
        <v>1</v>
      </c>
      <c r="L43" s="6">
        <f>H43+J43</f>
        <v>850</v>
      </c>
      <c r="M43" s="6">
        <f>RANK(L43,$L$42:$L$48,0)</f>
        <v>2</v>
      </c>
      <c r="N43" s="6">
        <v>25</v>
      </c>
      <c r="O43" s="6">
        <v>23</v>
      </c>
      <c r="P43" s="6">
        <v>2</v>
      </c>
    </row>
    <row r="44" spans="1:16" x14ac:dyDescent="0.3">
      <c r="A44">
        <v>29</v>
      </c>
      <c r="B44">
        <v>3</v>
      </c>
      <c r="C44" s="1" t="s">
        <v>57</v>
      </c>
      <c r="D44" s="2" t="s">
        <v>7</v>
      </c>
      <c r="E44" s="3" t="s">
        <v>8</v>
      </c>
      <c r="F44" s="2" t="s">
        <v>53</v>
      </c>
      <c r="G44" s="2"/>
      <c r="H44" s="6">
        <v>461</v>
      </c>
      <c r="I44" s="6">
        <f>_xlfn.RANK.EQ(H44,$H$42:$H$48,0)</f>
        <v>4</v>
      </c>
      <c r="J44" s="6">
        <v>215</v>
      </c>
      <c r="K44" s="6">
        <f>_xlfn.RANK.EQ(J44,$J$42:$J$48,0)</f>
        <v>4</v>
      </c>
      <c r="L44" s="6">
        <f>H44+J44</f>
        <v>676</v>
      </c>
      <c r="M44" s="6">
        <f>RANK(L44,$L$42:$L$48,0)</f>
        <v>4</v>
      </c>
      <c r="N44" s="6">
        <v>10</v>
      </c>
      <c r="O44" s="6">
        <v>23</v>
      </c>
      <c r="P44" s="6">
        <v>3</v>
      </c>
    </row>
    <row r="45" spans="1:16" x14ac:dyDescent="0.3">
      <c r="A45">
        <v>30</v>
      </c>
      <c r="B45">
        <v>4</v>
      </c>
      <c r="C45" s="1" t="s">
        <v>95</v>
      </c>
      <c r="D45" s="2"/>
      <c r="E45" s="3" t="s">
        <v>8</v>
      </c>
      <c r="F45" s="2" t="s">
        <v>66</v>
      </c>
      <c r="G45" s="2"/>
      <c r="H45" s="6">
        <v>490</v>
      </c>
      <c r="I45" s="6">
        <f>_xlfn.RANK.EQ(H45,$H$42:$H$48,0)</f>
        <v>3</v>
      </c>
      <c r="J45" s="6">
        <v>259</v>
      </c>
      <c r="K45" s="6">
        <f>_xlfn.RANK.EQ(J45,$J$42:$J$48,0)</f>
        <v>3</v>
      </c>
      <c r="L45" s="6">
        <f>H45+J45</f>
        <v>749</v>
      </c>
      <c r="M45" s="6">
        <f>RANK(L45,$L$42:$L$48,0)</f>
        <v>3</v>
      </c>
      <c r="N45" s="6">
        <v>21</v>
      </c>
      <c r="O45" s="6">
        <v>18</v>
      </c>
      <c r="P45" s="6">
        <v>4</v>
      </c>
    </row>
    <row r="46" spans="1:16" x14ac:dyDescent="0.3">
      <c r="A46">
        <v>31</v>
      </c>
      <c r="B46">
        <v>5</v>
      </c>
      <c r="C46" s="1" t="s">
        <v>78</v>
      </c>
      <c r="D46" s="2"/>
      <c r="E46" s="3" t="s">
        <v>8</v>
      </c>
      <c r="F46" s="2" t="s">
        <v>75</v>
      </c>
      <c r="G46" s="2"/>
      <c r="H46" s="6">
        <v>257</v>
      </c>
      <c r="I46" s="6">
        <f>_xlfn.RANK.EQ(H46,$H$42:$H$48,0)</f>
        <v>6</v>
      </c>
      <c r="J46" s="6">
        <v>172</v>
      </c>
      <c r="K46" s="6">
        <f>_xlfn.RANK.EQ(J46,$J$42:$J$48,0)</f>
        <v>5</v>
      </c>
      <c r="L46" s="6">
        <f>H46+J46</f>
        <v>429</v>
      </c>
      <c r="M46" s="6">
        <f>RANK(L46,$L$42:$L$48,0)</f>
        <v>5</v>
      </c>
      <c r="N46" s="6"/>
      <c r="O46" s="6"/>
      <c r="P46" s="6"/>
    </row>
    <row r="47" spans="1:16" x14ac:dyDescent="0.3">
      <c r="A47">
        <v>32</v>
      </c>
      <c r="B47">
        <v>6</v>
      </c>
      <c r="C47" s="1" t="s">
        <v>96</v>
      </c>
      <c r="D47" s="2"/>
      <c r="E47" s="3" t="s">
        <v>8</v>
      </c>
      <c r="F47" s="2" t="s">
        <v>20</v>
      </c>
      <c r="G47" s="2"/>
      <c r="H47" s="6">
        <v>246</v>
      </c>
      <c r="I47" s="6">
        <f>_xlfn.RANK.EQ(H47,$H$42:$H$48,0)</f>
        <v>7</v>
      </c>
      <c r="J47" s="6">
        <v>0</v>
      </c>
      <c r="K47" s="6">
        <f>_xlfn.RANK.EQ(J47,$J$42:$J$48,0)</f>
        <v>7</v>
      </c>
      <c r="L47" s="6">
        <f>H47+J47</f>
        <v>246</v>
      </c>
      <c r="M47" s="6">
        <f>RANK(L47,$L$42:$L$48,0)</f>
        <v>7</v>
      </c>
      <c r="N47" s="6"/>
      <c r="O47" s="6"/>
      <c r="P47" s="6"/>
    </row>
    <row r="48" spans="1:16" x14ac:dyDescent="0.3">
      <c r="A48">
        <v>33</v>
      </c>
      <c r="B48">
        <v>7</v>
      </c>
      <c r="C48" s="1" t="s">
        <v>97</v>
      </c>
      <c r="D48" s="2"/>
      <c r="E48" s="3" t="s">
        <v>8</v>
      </c>
      <c r="F48" s="2" t="s">
        <v>20</v>
      </c>
      <c r="G48" s="2"/>
      <c r="H48" s="6">
        <v>285</v>
      </c>
      <c r="I48" s="6">
        <f>_xlfn.RANK.EQ(H48,$H$42:$H$48,0)</f>
        <v>5</v>
      </c>
      <c r="J48" s="6">
        <v>86</v>
      </c>
      <c r="K48" s="6">
        <f>_xlfn.RANK.EQ(J48,$J$42:$J$48,0)</f>
        <v>6</v>
      </c>
      <c r="L48" s="6">
        <f>H48+J48</f>
        <v>371</v>
      </c>
      <c r="M48" s="6">
        <f>RANK(L48,$L$42:$L$48,0)</f>
        <v>6</v>
      </c>
      <c r="N48" s="6"/>
      <c r="O48" s="6"/>
      <c r="P48" s="6"/>
    </row>
    <row r="49" spans="1:16" x14ac:dyDescent="0.3">
      <c r="C49" s="11" t="s">
        <v>18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16" x14ac:dyDescent="0.3">
      <c r="A50">
        <v>34</v>
      </c>
      <c r="B50">
        <v>1</v>
      </c>
      <c r="C50" s="1" t="s">
        <v>58</v>
      </c>
      <c r="D50" s="2" t="s">
        <v>7</v>
      </c>
      <c r="E50" s="4" t="s">
        <v>19</v>
      </c>
      <c r="F50" s="2" t="s">
        <v>53</v>
      </c>
      <c r="G50" s="2" t="s">
        <v>59</v>
      </c>
      <c r="H50" s="6">
        <v>418</v>
      </c>
      <c r="I50" s="6">
        <v>1</v>
      </c>
      <c r="J50" s="6">
        <v>225</v>
      </c>
      <c r="K50" s="6">
        <v>1</v>
      </c>
      <c r="L50" s="6">
        <f>H50+J50</f>
        <v>643</v>
      </c>
      <c r="M50" s="6">
        <v>1</v>
      </c>
      <c r="N50" s="6"/>
      <c r="O50" s="6"/>
      <c r="P50" s="6"/>
    </row>
    <row r="51" spans="1:16" x14ac:dyDescent="0.3">
      <c r="A51">
        <v>35</v>
      </c>
      <c r="B51">
        <v>2</v>
      </c>
      <c r="C51" s="1" t="s">
        <v>98</v>
      </c>
      <c r="D51" s="2" t="s">
        <v>7</v>
      </c>
      <c r="E51" s="4" t="s">
        <v>19</v>
      </c>
      <c r="F51" s="2" t="s">
        <v>51</v>
      </c>
      <c r="G51" s="2"/>
      <c r="H51" s="6">
        <v>408</v>
      </c>
      <c r="I51" s="6">
        <v>2</v>
      </c>
      <c r="J51" s="6">
        <v>0</v>
      </c>
      <c r="K51" s="6"/>
      <c r="L51" s="6">
        <f>H51+J51</f>
        <v>408</v>
      </c>
      <c r="M51" s="6">
        <v>2</v>
      </c>
      <c r="N51" s="6"/>
      <c r="O51" s="6"/>
      <c r="P51" s="6"/>
    </row>
    <row r="52" spans="1:16" x14ac:dyDescent="0.3">
      <c r="C52" s="12" t="s">
        <v>60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spans="1:16" x14ac:dyDescent="0.3">
      <c r="C53" s="11" t="s">
        <v>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1:16" x14ac:dyDescent="0.3">
      <c r="A54">
        <v>36</v>
      </c>
      <c r="B54">
        <v>1</v>
      </c>
      <c r="C54" s="6" t="s">
        <v>67</v>
      </c>
      <c r="D54" s="6" t="s">
        <v>33</v>
      </c>
      <c r="E54" s="6" t="s">
        <v>68</v>
      </c>
      <c r="F54" s="6" t="s">
        <v>76</v>
      </c>
      <c r="G54" s="6" t="s">
        <v>69</v>
      </c>
      <c r="H54" s="6">
        <v>763</v>
      </c>
      <c r="I54" s="6">
        <v>1</v>
      </c>
      <c r="J54" s="6">
        <v>297</v>
      </c>
      <c r="K54" s="6">
        <v>1</v>
      </c>
      <c r="L54" s="6">
        <f>H54+J54</f>
        <v>1060</v>
      </c>
      <c r="M54" s="6">
        <v>1</v>
      </c>
      <c r="N54" s="6"/>
      <c r="O54" s="6"/>
      <c r="P54" s="6"/>
    </row>
    <row r="55" spans="1:16" x14ac:dyDescent="0.3">
      <c r="C55" s="12" t="s">
        <v>61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spans="1:16" x14ac:dyDescent="0.3">
      <c r="C56" s="11" t="s">
        <v>44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1:16" x14ac:dyDescent="0.3">
      <c r="A57">
        <v>37</v>
      </c>
      <c r="B57">
        <v>1</v>
      </c>
      <c r="C57" s="1" t="s">
        <v>63</v>
      </c>
      <c r="D57" s="2" t="s">
        <v>7</v>
      </c>
      <c r="E57" s="5" t="s">
        <v>45</v>
      </c>
      <c r="F57" s="2" t="s">
        <v>64</v>
      </c>
      <c r="G57" s="2" t="s">
        <v>65</v>
      </c>
      <c r="H57" s="6">
        <v>171</v>
      </c>
      <c r="I57" s="6">
        <v>1</v>
      </c>
      <c r="J57" s="6">
        <v>161</v>
      </c>
      <c r="K57" s="6">
        <v>1</v>
      </c>
      <c r="L57" s="6">
        <f>H57+J57</f>
        <v>332</v>
      </c>
      <c r="M57" s="6">
        <v>1</v>
      </c>
      <c r="N57" s="6"/>
      <c r="O57" s="6"/>
      <c r="P57" s="6"/>
    </row>
    <row r="58" spans="1:16" x14ac:dyDescent="0.3">
      <c r="C58" s="11" t="s">
        <v>44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1:16" x14ac:dyDescent="0.3">
      <c r="A59">
        <v>38</v>
      </c>
      <c r="B59">
        <v>1</v>
      </c>
      <c r="C59" s="1" t="s">
        <v>99</v>
      </c>
      <c r="D59" s="2" t="s">
        <v>7</v>
      </c>
      <c r="E59" s="5" t="s">
        <v>45</v>
      </c>
      <c r="F59" s="2" t="s">
        <v>64</v>
      </c>
      <c r="G59" s="2" t="s">
        <v>65</v>
      </c>
      <c r="H59" s="6">
        <v>322</v>
      </c>
      <c r="I59" s="6">
        <v>1</v>
      </c>
      <c r="J59" s="6">
        <v>169</v>
      </c>
      <c r="K59" s="6">
        <v>1</v>
      </c>
      <c r="L59" s="6">
        <f>H59+J59</f>
        <v>491</v>
      </c>
      <c r="M59" s="6">
        <v>1</v>
      </c>
      <c r="N59" s="6"/>
      <c r="O59" s="6"/>
      <c r="P59" s="6"/>
    </row>
  </sheetData>
  <sortState xmlns:xlrd2="http://schemas.microsoft.com/office/spreadsheetml/2017/richdata2" ref="C50:P51">
    <sortCondition ref="M50:M51"/>
  </sortState>
  <mergeCells count="18">
    <mergeCell ref="C36:P36"/>
    <mergeCell ref="C4:P4"/>
    <mergeCell ref="C5:P5"/>
    <mergeCell ref="C12:P12"/>
    <mergeCell ref="C15:P15"/>
    <mergeCell ref="C16:P16"/>
    <mergeCell ref="C21:P21"/>
    <mergeCell ref="C28:P28"/>
    <mergeCell ref="C29:P29"/>
    <mergeCell ref="C35:P35"/>
    <mergeCell ref="C56:P56"/>
    <mergeCell ref="C58:P58"/>
    <mergeCell ref="C40:P40"/>
    <mergeCell ref="C41:P41"/>
    <mergeCell ref="C49:P49"/>
    <mergeCell ref="C52:P52"/>
    <mergeCell ref="C53:P53"/>
    <mergeCell ref="C55:P5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Евгений Третьяков</cp:lastModifiedBy>
  <cp:lastPrinted>2026-07-09T19:46:27Z</cp:lastPrinted>
  <dcterms:created xsi:type="dcterms:W3CDTF">2026-07-02T17:49:18Z</dcterms:created>
  <dcterms:modified xsi:type="dcterms:W3CDTF">2026-07-09T19:47:10Z</dcterms:modified>
</cp:coreProperties>
</file>