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ugee\Downloads\"/>
    </mc:Choice>
  </mc:AlternateContent>
  <xr:revisionPtr revIDLastSave="0" documentId="13_ncr:1_{258C0F58-9454-458F-B179-30DA9E0E8D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езультаты" sheetId="4" r:id="rId1"/>
    <sheet name="команды" sheetId="6" r:id="rId2"/>
    <sheet name="Паспорт трассы" sheetId="7" r:id="rId3"/>
  </sheets>
  <calcPr calcId="191029"/>
  <customWorkbookViews>
    <customWorkbookView name="Фильтр 1" guid="{EA81E940-B523-4DE2-868F-7F40EBE3D16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6" l="1"/>
  <c r="M38" i="6"/>
  <c r="M5" i="6"/>
  <c r="M6" i="6"/>
  <c r="M8" i="6"/>
  <c r="M9" i="6"/>
  <c r="M10" i="6"/>
  <c r="M12" i="6"/>
  <c r="M13" i="6"/>
  <c r="M14" i="6"/>
  <c r="M16" i="6"/>
  <c r="M17" i="6"/>
  <c r="M18" i="6"/>
  <c r="M20" i="6"/>
  <c r="M21" i="6"/>
  <c r="M22" i="6"/>
  <c r="M24" i="6"/>
  <c r="M25" i="6"/>
  <c r="M26" i="6"/>
  <c r="M28" i="6"/>
  <c r="M29" i="6"/>
  <c r="M30" i="6"/>
  <c r="M32" i="6"/>
  <c r="M33" i="6"/>
  <c r="M34" i="6"/>
  <c r="M36" i="6"/>
  <c r="M4" i="6"/>
  <c r="K100" i="4"/>
  <c r="K99" i="4"/>
  <c r="K97" i="4"/>
  <c r="L93" i="4"/>
  <c r="L94" i="4"/>
  <c r="J94" i="4"/>
  <c r="J92" i="4"/>
  <c r="J93" i="4"/>
  <c r="J91" i="4"/>
  <c r="H92" i="4"/>
  <c r="H93" i="4"/>
  <c r="H94" i="4"/>
  <c r="H91" i="4"/>
  <c r="K93" i="4"/>
  <c r="K94" i="4"/>
  <c r="K92" i="4"/>
  <c r="L92" i="4" s="1"/>
  <c r="K91" i="4"/>
  <c r="L91" i="4" s="1"/>
  <c r="J81" i="4"/>
  <c r="J82" i="4"/>
  <c r="J83" i="4"/>
  <c r="J84" i="4"/>
  <c r="J85" i="4"/>
  <c r="J86" i="4"/>
  <c r="J87" i="4"/>
  <c r="J80" i="4"/>
  <c r="H81" i="4"/>
  <c r="H82" i="4"/>
  <c r="H83" i="4"/>
  <c r="H84" i="4"/>
  <c r="H85" i="4"/>
  <c r="H86" i="4"/>
  <c r="H87" i="4"/>
  <c r="H88" i="4"/>
  <c r="H89" i="4"/>
  <c r="H80" i="4"/>
  <c r="K80" i="4"/>
  <c r="K86" i="4"/>
  <c r="K81" i="4"/>
  <c r="K82" i="4"/>
  <c r="K84" i="4"/>
  <c r="K85" i="4"/>
  <c r="K87" i="4"/>
  <c r="K83" i="4"/>
  <c r="K89" i="4"/>
  <c r="K88" i="4"/>
  <c r="J71" i="4"/>
  <c r="J72" i="4"/>
  <c r="J73" i="4"/>
  <c r="J74" i="4"/>
  <c r="J75" i="4"/>
  <c r="J70" i="4"/>
  <c r="H71" i="4"/>
  <c r="H72" i="4"/>
  <c r="H73" i="4"/>
  <c r="H74" i="4"/>
  <c r="H75" i="4"/>
  <c r="H76" i="4"/>
  <c r="H77" i="4"/>
  <c r="H70" i="4"/>
  <c r="K75" i="4"/>
  <c r="K77" i="4"/>
  <c r="K72" i="4"/>
  <c r="K76" i="4"/>
  <c r="K70" i="4"/>
  <c r="K71" i="4"/>
  <c r="K73" i="4"/>
  <c r="K74" i="4"/>
  <c r="J63" i="4"/>
  <c r="J64" i="4"/>
  <c r="J65" i="4"/>
  <c r="J62" i="4"/>
  <c r="H63" i="4"/>
  <c r="H64" i="4"/>
  <c r="H65" i="4"/>
  <c r="H66" i="4"/>
  <c r="H67" i="4"/>
  <c r="H62" i="4"/>
  <c r="K67" i="4"/>
  <c r="K66" i="4"/>
  <c r="K62" i="4"/>
  <c r="K64" i="4"/>
  <c r="K65" i="4"/>
  <c r="K63" i="4"/>
  <c r="J56" i="4"/>
  <c r="J59" i="4"/>
  <c r="J57" i="4"/>
  <c r="J58" i="4"/>
  <c r="H56" i="4"/>
  <c r="H59" i="4"/>
  <c r="H57" i="4"/>
  <c r="H58" i="4"/>
  <c r="K56" i="4"/>
  <c r="K59" i="4"/>
  <c r="K57" i="4"/>
  <c r="K58" i="4"/>
  <c r="J51" i="4"/>
  <c r="J52" i="4"/>
  <c r="J53" i="4"/>
  <c r="J50" i="4"/>
  <c r="H50" i="4"/>
  <c r="H51" i="4"/>
  <c r="H52" i="4"/>
  <c r="H53" i="4"/>
  <c r="K52" i="4"/>
  <c r="K50" i="4"/>
  <c r="K51" i="4"/>
  <c r="K53" i="4"/>
  <c r="J41" i="4"/>
  <c r="J42" i="4"/>
  <c r="J43" i="4"/>
  <c r="J44" i="4"/>
  <c r="J45" i="4"/>
  <c r="J47" i="4"/>
  <c r="J48" i="4"/>
  <c r="J46" i="4"/>
  <c r="J40" i="4"/>
  <c r="K46" i="4"/>
  <c r="H46" i="4"/>
  <c r="H41" i="4"/>
  <c r="H42" i="4"/>
  <c r="H43" i="4"/>
  <c r="H44" i="4"/>
  <c r="H45" i="4"/>
  <c r="H47" i="4"/>
  <c r="H48" i="4"/>
  <c r="H40" i="4"/>
  <c r="K42" i="4"/>
  <c r="K45" i="4"/>
  <c r="K47" i="4"/>
  <c r="K41" i="4"/>
  <c r="K44" i="4"/>
  <c r="K48" i="4"/>
  <c r="K40" i="4"/>
  <c r="K43" i="4"/>
  <c r="J27" i="4"/>
  <c r="J26" i="4"/>
  <c r="J28" i="4"/>
  <c r="J29" i="4"/>
  <c r="J30" i="4"/>
  <c r="J31" i="4"/>
  <c r="J32" i="4"/>
  <c r="J33" i="4"/>
  <c r="J34" i="4"/>
  <c r="J35" i="4"/>
  <c r="J36" i="4"/>
  <c r="J25" i="4"/>
  <c r="H27" i="4"/>
  <c r="H26" i="4"/>
  <c r="H28" i="4"/>
  <c r="H29" i="4"/>
  <c r="H30" i="4"/>
  <c r="H31" i="4"/>
  <c r="H32" i="4"/>
  <c r="H33" i="4"/>
  <c r="H34" i="4"/>
  <c r="H35" i="4"/>
  <c r="H36" i="4"/>
  <c r="H37" i="4"/>
  <c r="H38" i="4"/>
  <c r="H25" i="4"/>
  <c r="K25" i="4"/>
  <c r="K26" i="4"/>
  <c r="K36" i="4"/>
  <c r="K32" i="4"/>
  <c r="K28" i="4"/>
  <c r="K37" i="4"/>
  <c r="K34" i="4"/>
  <c r="K33" i="4"/>
  <c r="K30" i="4"/>
  <c r="K29" i="4"/>
  <c r="K35" i="4"/>
  <c r="K31" i="4"/>
  <c r="K38" i="4"/>
  <c r="K27" i="4"/>
  <c r="K22" i="4"/>
  <c r="K21" i="4"/>
  <c r="K17" i="4"/>
  <c r="K19" i="4"/>
  <c r="K18" i="4"/>
  <c r="J7" i="4"/>
  <c r="J8" i="4"/>
  <c r="J9" i="4"/>
  <c r="J10" i="4"/>
  <c r="J11" i="4"/>
  <c r="J12" i="4"/>
  <c r="J13" i="4"/>
  <c r="J14" i="4"/>
  <c r="J15" i="4"/>
  <c r="J6" i="4"/>
  <c r="H7" i="4"/>
  <c r="H8" i="4"/>
  <c r="H9" i="4"/>
  <c r="H10" i="4"/>
  <c r="H11" i="4"/>
  <c r="H12" i="4"/>
  <c r="H13" i="4"/>
  <c r="H14" i="4"/>
  <c r="H15" i="4"/>
  <c r="H6" i="4"/>
  <c r="N16" i="6" l="1"/>
  <c r="L71" i="4"/>
  <c r="L77" i="4"/>
  <c r="N28" i="6"/>
  <c r="N36" i="6"/>
  <c r="N32" i="6"/>
  <c r="N24" i="6"/>
  <c r="N20" i="6"/>
  <c r="N12" i="6"/>
  <c r="N8" i="6"/>
  <c r="N4" i="6"/>
  <c r="L85" i="4"/>
  <c r="L75" i="4"/>
  <c r="L89" i="4"/>
  <c r="L80" i="4"/>
  <c r="L56" i="4"/>
  <c r="L63" i="4"/>
  <c r="L74" i="4"/>
  <c r="L76" i="4"/>
  <c r="L83" i="4"/>
  <c r="L88" i="4"/>
  <c r="L86" i="4"/>
  <c r="L73" i="4"/>
  <c r="L72" i="4"/>
  <c r="L87" i="4"/>
  <c r="L81" i="4"/>
  <c r="L66" i="4"/>
  <c r="L70" i="4"/>
  <c r="L84" i="4"/>
  <c r="L65" i="4"/>
  <c r="L67" i="4"/>
  <c r="L64" i="4"/>
  <c r="L82" i="4"/>
  <c r="L62" i="4"/>
  <c r="L51" i="4"/>
  <c r="L57" i="4"/>
  <c r="L50" i="4"/>
  <c r="L59" i="4"/>
  <c r="L52" i="4"/>
  <c r="L58" i="4"/>
  <c r="L53" i="4"/>
  <c r="L43" i="4"/>
  <c r="L41" i="4"/>
  <c r="L40" i="4"/>
  <c r="L47" i="4"/>
  <c r="L45" i="4"/>
  <c r="L46" i="4"/>
  <c r="L44" i="4"/>
  <c r="L48" i="4"/>
  <c r="L42" i="4"/>
  <c r="L30" i="4"/>
  <c r="L38" i="4"/>
  <c r="L25" i="4"/>
  <c r="L31" i="4"/>
  <c r="L33" i="4"/>
  <c r="L28" i="4"/>
  <c r="L35" i="4"/>
  <c r="L34" i="4"/>
  <c r="L37" i="4"/>
  <c r="L26" i="4"/>
  <c r="L36" i="4"/>
  <c r="L32" i="4"/>
  <c r="K7" i="4" l="1"/>
  <c r="K8" i="4"/>
  <c r="K15" i="4"/>
  <c r="K10" i="4"/>
  <c r="K9" i="4"/>
  <c r="K12" i="4"/>
  <c r="K13" i="4"/>
  <c r="K14" i="4"/>
  <c r="K11" i="4"/>
  <c r="K6" i="4"/>
</calcChain>
</file>

<file path=xl/sharedStrings.xml><?xml version="1.0" encoding="utf-8"?>
<sst xmlns="http://schemas.openxmlformats.org/spreadsheetml/2006/main" count="529" uniqueCount="234">
  <si>
    <t>ФИО</t>
  </si>
  <si>
    <t>Самара</t>
  </si>
  <si>
    <t>с. Кинель-Черкассы</t>
  </si>
  <si>
    <t>Дементьев Михаил Анатольевич</t>
  </si>
  <si>
    <t>Кинель</t>
  </si>
  <si>
    <t xml:space="preserve">Семёнов Сергей Владимирович </t>
  </si>
  <si>
    <t>Лаптева Светлана Сергеевна</t>
  </si>
  <si>
    <t>Шишов Александр</t>
  </si>
  <si>
    <t xml:space="preserve">с. Кинель-Черкассы </t>
  </si>
  <si>
    <t>Арзамасцева Анастасия Сергеевна</t>
  </si>
  <si>
    <t>Арзамасцев Андрей Валерьевич</t>
  </si>
  <si>
    <t xml:space="preserve">Перов Александр Владимирович </t>
  </si>
  <si>
    <t>Зиновьева Анастасия Андреевна</t>
  </si>
  <si>
    <t>Гартвиг Ольга</t>
  </si>
  <si>
    <t>Пушкаренко Варвара Алексеевна</t>
  </si>
  <si>
    <t>Афанасьев Никита Владимирович</t>
  </si>
  <si>
    <t xml:space="preserve">Редькин Антон Александрович </t>
  </si>
  <si>
    <t>Чернова Катарина Викторовна</t>
  </si>
  <si>
    <t>М</t>
  </si>
  <si>
    <t>Ж</t>
  </si>
  <si>
    <t>Итого за 2 круга</t>
  </si>
  <si>
    <t>Место</t>
  </si>
  <si>
    <t>2 круг</t>
  </si>
  <si>
    <t>1 круг</t>
  </si>
  <si>
    <t>№ п\п</t>
  </si>
  <si>
    <t>класс лука</t>
  </si>
  <si>
    <t>Группа</t>
  </si>
  <si>
    <t>Мишень 1</t>
  </si>
  <si>
    <t>Мишень 2</t>
  </si>
  <si>
    <t>Мишень 3</t>
  </si>
  <si>
    <t>Мишень 4</t>
  </si>
  <si>
    <t>Общее кол-во с учетом финала</t>
  </si>
  <si>
    <t>Итого по команде</t>
  </si>
  <si>
    <t>финал</t>
  </si>
  <si>
    <t>полуфинал</t>
  </si>
  <si>
    <t>место</t>
  </si>
  <si>
    <t>Гартвиг Ольга Владимировна</t>
  </si>
  <si>
    <t>Мишень 5</t>
  </si>
  <si>
    <t>Мишень 6</t>
  </si>
  <si>
    <t>Мишень 7</t>
  </si>
  <si>
    <t>Мишень 8</t>
  </si>
  <si>
    <t>Воейков Алексей Сергеевич</t>
  </si>
  <si>
    <t>Головченко Максим Игоревич</t>
  </si>
  <si>
    <t>Закиров Роберт</t>
  </si>
  <si>
    <t>Шемякин Вячеслав Владимирович</t>
  </si>
  <si>
    <t>Швецов Виталий Евгеньевич</t>
  </si>
  <si>
    <t>Шемякина Алиса Вячеславовна</t>
  </si>
  <si>
    <t>Низаметдинов Раис</t>
  </si>
  <si>
    <t>Голубкова Виктория Игоревна</t>
  </si>
  <si>
    <t>Кузнецов Алексей Сергеевич</t>
  </si>
  <si>
    <t>Зубов Петр Андреевич</t>
  </si>
  <si>
    <t>Заживихин Никита</t>
  </si>
  <si>
    <t>Москва</t>
  </si>
  <si>
    <t>Уфа</t>
  </si>
  <si>
    <t>-</t>
  </si>
  <si>
    <t>Тольятти</t>
  </si>
  <si>
    <t>Г. Самара</t>
  </si>
  <si>
    <t>г. Кинель</t>
  </si>
  <si>
    <t>Див</t>
  </si>
  <si>
    <t>6-7 июня 2026 г. Открытый двухдневный 3Д турнир по стрельбе из лука.</t>
  </si>
  <si>
    <t>Разряд</t>
  </si>
  <si>
    <t>Регион</t>
  </si>
  <si>
    <t>⚡ 3Д - длинный лук(лонгбоу) ⚡</t>
  </si>
  <si>
    <t>▶ М ◀</t>
  </si>
  <si>
    <t>б/р</t>
  </si>
  <si>
    <t xml:space="preserve">Емельянов Владимир Анатольевич </t>
  </si>
  <si>
    <t>с. Кротовка</t>
  </si>
  <si>
    <t xml:space="preserve">Кочетков Владимир </t>
  </si>
  <si>
    <t>МС</t>
  </si>
  <si>
    <t>Куликов Сергей</t>
  </si>
  <si>
    <t>КМС</t>
  </si>
  <si>
    <t>К-Черкассы</t>
  </si>
  <si>
    <t xml:space="preserve">Масалимов Марат Давутович </t>
  </si>
  <si>
    <t xml:space="preserve">Татарстан </t>
  </si>
  <si>
    <t>Муха Дмитрий</t>
  </si>
  <si>
    <t>Челябинская область</t>
  </si>
  <si>
    <t>Мухамадеев Альберт Тависович</t>
  </si>
  <si>
    <t>2</t>
  </si>
  <si>
    <t>Татарстан</t>
  </si>
  <si>
    <t>Юрчук Константин Юрьевич</t>
  </si>
  <si>
    <t>Белгород</t>
  </si>
  <si>
    <t>▶ Ж ◀</t>
  </si>
  <si>
    <t xml:space="preserve">Дементьева Елена Александровна </t>
  </si>
  <si>
    <t>Исламова Лиля</t>
  </si>
  <si>
    <t>Перова Ольга Сергеевна</t>
  </si>
  <si>
    <t xml:space="preserve">г.Кинель </t>
  </si>
  <si>
    <t xml:space="preserve">Ветошников Дмитрий Романович </t>
  </si>
  <si>
    <t xml:space="preserve">Ветошников Михаил Романович </t>
  </si>
  <si>
    <t>⚡ 3Д - составной(инстинктив) ⚡</t>
  </si>
  <si>
    <t>Самарская область</t>
  </si>
  <si>
    <t>Бекетов Юрий Витальевич</t>
  </si>
  <si>
    <t xml:space="preserve">Власов Владимир </t>
  </si>
  <si>
    <t>Елизаров Александр Алексеевич</t>
  </si>
  <si>
    <t>Пермский край</t>
  </si>
  <si>
    <t>Казачев Станислав Александрович</t>
  </si>
  <si>
    <t xml:space="preserve">Моляшов Борис Юрьевич </t>
  </si>
  <si>
    <t xml:space="preserve">Сайбель Сергей Владимирович </t>
  </si>
  <si>
    <t>Татарстан Елабуга</t>
  </si>
  <si>
    <t>Третьяков Евгений Владимирович</t>
  </si>
  <si>
    <t>1</t>
  </si>
  <si>
    <t xml:space="preserve">Ханбеков Сергей Александрович </t>
  </si>
  <si>
    <t>Юрчук Владимир Юрьевич</t>
  </si>
  <si>
    <t xml:space="preserve">Башкортостан </t>
  </si>
  <si>
    <t>Боярских Татьяна Валентиновна</t>
  </si>
  <si>
    <t xml:space="preserve">Дядищева Алла Александровна </t>
  </si>
  <si>
    <t xml:space="preserve">Ермолаева Екатерина Сергеевна </t>
  </si>
  <si>
    <t>3</t>
  </si>
  <si>
    <t>Журавлева Наталья</t>
  </si>
  <si>
    <t xml:space="preserve">Савельева Наталья Викторовна </t>
  </si>
  <si>
    <t>▶ Юниоры ◀</t>
  </si>
  <si>
    <t>Мартынова Виктория Алексеевна</t>
  </si>
  <si>
    <t>Елизаров Данила Александрович</t>
  </si>
  <si>
    <t>Муха Мария</t>
  </si>
  <si>
    <t>⚡ 3Д - КЛ(баребоу) ⚡</t>
  </si>
  <si>
    <t>Андрей Дан</t>
  </si>
  <si>
    <t xml:space="preserve">Некрасов Василий Владимирович </t>
  </si>
  <si>
    <t>Хасьянов Айрат Фаридович</t>
  </si>
  <si>
    <t xml:space="preserve">Афанасьева Мария Викторовна </t>
  </si>
  <si>
    <t xml:space="preserve">Самара </t>
  </si>
  <si>
    <t xml:space="preserve">Дружкова Анна Валериевна </t>
  </si>
  <si>
    <t xml:space="preserve">Некрасова Юлия Викторовна </t>
  </si>
  <si>
    <t>Пономарева Наталья Алексеевна</t>
  </si>
  <si>
    <t>Толкунова Анастасия Алексеевна</t>
  </si>
  <si>
    <t>⚡ 3Д - БЛ(анлимитед) ⚡</t>
  </si>
  <si>
    <t>Гафиятуллин Руслан Ниязович</t>
  </si>
  <si>
    <t>Иванов Александр Юрьевич</t>
  </si>
  <si>
    <t>Кашников Юрий Геннадьевич</t>
  </si>
  <si>
    <t>⚡ Исторический лук ⚡</t>
  </si>
  <si>
    <t xml:space="preserve">Владимирцев Даниил Владимирович </t>
  </si>
  <si>
    <t>Уразаев Ильнур Шагитович</t>
  </si>
  <si>
    <t>Яшин Иван</t>
  </si>
  <si>
    <t>Ульяновская обл.</t>
  </si>
  <si>
    <t>Калюнина Алия Салаватовна</t>
  </si>
  <si>
    <t>Киселёва Наталья Сергеевна</t>
  </si>
  <si>
    <t>г.Самара</t>
  </si>
  <si>
    <t>Уразаева Маргарита Салаватовна</t>
  </si>
  <si>
    <t>⚡ Олимпик ⚡</t>
  </si>
  <si>
    <t>Иванова Мария Александровна</t>
  </si>
  <si>
    <t>Ульяновская обл</t>
  </si>
  <si>
    <t xml:space="preserve">Картавых Дмитрий Николаевич </t>
  </si>
  <si>
    <t>Челябинская обл</t>
  </si>
  <si>
    <t>Белгородская обл</t>
  </si>
  <si>
    <t>Башкортостан</t>
  </si>
  <si>
    <t>№ п/п</t>
  </si>
  <si>
    <t>Ю</t>
  </si>
  <si>
    <t>Евстигнеев Алексей</t>
  </si>
  <si>
    <t>+</t>
  </si>
  <si>
    <t xml:space="preserve">Фролова Наталья </t>
  </si>
  <si>
    <t>Шамилов Ильшат</t>
  </si>
  <si>
    <t>Янузаков Ильгиз</t>
  </si>
  <si>
    <t>Зиновьев Дмитрий</t>
  </si>
  <si>
    <t>Пономарева Наталья</t>
  </si>
  <si>
    <t>баребоу</t>
  </si>
  <si>
    <t>Савальева Наталья</t>
  </si>
  <si>
    <t>Масалимов Марат</t>
  </si>
  <si>
    <t>инстинктив</t>
  </si>
  <si>
    <t>Некрасов Василий</t>
  </si>
  <si>
    <t>Перов Александр</t>
  </si>
  <si>
    <t>Уразаев Ильнур</t>
  </si>
  <si>
    <t>исторический</t>
  </si>
  <si>
    <t>Хасьянов Ильнур</t>
  </si>
  <si>
    <t>Зубов Петр</t>
  </si>
  <si>
    <t>лонгбоу</t>
  </si>
  <si>
    <t>Воейков Алексей</t>
  </si>
  <si>
    <t>анлимитед</t>
  </si>
  <si>
    <t>Некрасова Юлия</t>
  </si>
  <si>
    <t>Юрчук Владимир</t>
  </si>
  <si>
    <t>Кашников Юрий</t>
  </si>
  <si>
    <t>Ермолаева Екатерина</t>
  </si>
  <si>
    <t>Юрчук Константин</t>
  </si>
  <si>
    <t>Толкунова Анастасия</t>
  </si>
  <si>
    <t xml:space="preserve">Арзамасцев Андрей </t>
  </si>
  <si>
    <t>интинктив</t>
  </si>
  <si>
    <t>Мухамадеев Альберт</t>
  </si>
  <si>
    <t>Дан Андрей</t>
  </si>
  <si>
    <t>Дядищева Алла</t>
  </si>
  <si>
    <t>Сайбель Сергей</t>
  </si>
  <si>
    <t>историческмй</t>
  </si>
  <si>
    <t>▶ М / Ж ◀</t>
  </si>
  <si>
    <t>косуля изолон</t>
  </si>
  <si>
    <t>пингвин</t>
  </si>
  <si>
    <t>олень</t>
  </si>
  <si>
    <t>коршун</t>
  </si>
  <si>
    <t>гусь</t>
  </si>
  <si>
    <t>козёл</t>
  </si>
  <si>
    <t>подсвинок</t>
  </si>
  <si>
    <t>паук</t>
  </si>
  <si>
    <t>ёжики</t>
  </si>
  <si>
    <t>косуля леж</t>
  </si>
  <si>
    <t>голуби</t>
  </si>
  <si>
    <t>соколы</t>
  </si>
  <si>
    <t>енот</t>
  </si>
  <si>
    <t>зомби</t>
  </si>
  <si>
    <t>козерог</t>
  </si>
  <si>
    <t>ондатры</t>
  </si>
  <si>
    <t>цапля</t>
  </si>
  <si>
    <t>кабан серый</t>
  </si>
  <si>
    <t>бобёр</t>
  </si>
  <si>
    <t>сурки</t>
  </si>
  <si>
    <t>медведь</t>
  </si>
  <si>
    <t>лиса сидячая</t>
  </si>
  <si>
    <t>рысь</t>
  </si>
  <si>
    <t>додо</t>
  </si>
  <si>
    <t>медведь идущий</t>
  </si>
  <si>
    <t>лиса</t>
  </si>
  <si>
    <t>горыныч</t>
  </si>
  <si>
    <t>заяц</t>
  </si>
  <si>
    <t>тюлень</t>
  </si>
  <si>
    <t>лиса черн</t>
  </si>
  <si>
    <t>лось сидячий</t>
  </si>
  <si>
    <t>зайцы роз</t>
  </si>
  <si>
    <t>косуля</t>
  </si>
  <si>
    <t>волк</t>
  </si>
  <si>
    <t>куница</t>
  </si>
  <si>
    <t>лиса изолон</t>
  </si>
  <si>
    <t>барсуки</t>
  </si>
  <si>
    <t>поросенок</t>
  </si>
  <si>
    <t>гриф</t>
  </si>
  <si>
    <t>кабан большой</t>
  </si>
  <si>
    <t>динозавр красн</t>
  </si>
  <si>
    <t>кабан сред</t>
  </si>
  <si>
    <t>динозавр серый</t>
  </si>
  <si>
    <t>кабан изолон</t>
  </si>
  <si>
    <t>поросята на бревне</t>
  </si>
  <si>
    <t>скунсы</t>
  </si>
  <si>
    <t>кабан фанера</t>
  </si>
  <si>
    <t>петухи</t>
  </si>
  <si>
    <t>белки</t>
  </si>
  <si>
    <t>гуси</t>
  </si>
  <si>
    <t>№ колышка</t>
  </si>
  <si>
    <t>мишени</t>
  </si>
  <si>
    <t>зайцы</t>
  </si>
  <si>
    <t>заяц бегущий</t>
  </si>
  <si>
    <t>6-7 июня 2026 г. Открытый двухдневный 3Д турнир по стрельбе из лука "Марафон 50 зверей".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</si>
</sst>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9"/>
      <color rgb="FF000000"/>
      <name val="Times New Roman"/>
      <family val="1"/>
      <charset val="204"/>
    </font>
    <font>
      <b/>
      <i/>
      <u/>
      <sz val="8"/>
      <color indexed="10"/>
      <name val="Arial Cyr"/>
      <charset val="204"/>
    </font>
    <font>
      <sz val="9"/>
      <color rgb="FFFFFFFF"/>
      <name val="Times New Roman"/>
      <family val="1"/>
      <charset val="204"/>
    </font>
    <font>
      <b/>
      <sz val="9"/>
      <color rgb="FFFFFFFF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9"/>
      <color indexed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4CAF50"/>
        <bgColor rgb="FF4CAF50"/>
      </patternFill>
    </fill>
    <fill>
      <patternFill patternType="solid">
        <fgColor rgb="FF2196F3"/>
        <bgColor rgb="FF2196F3"/>
      </patternFill>
    </fill>
    <fill>
      <patternFill patternType="solid">
        <fgColor rgb="FFFF9800"/>
        <bgColor rgb="FFFF9800"/>
      </patternFill>
    </fill>
    <fill>
      <patternFill patternType="solid">
        <fgColor rgb="FFE91E63"/>
        <bgColor rgb="FFE91E63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rgb="FF4CAF50"/>
      </patternFill>
    </fill>
    <fill>
      <patternFill patternType="solid">
        <fgColor rgb="FFFFC000"/>
        <bgColor rgb="FF4CAF50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2" fillId="0" borderId="0" xfId="0" applyFont="1" applyFill="1"/>
    <xf numFmtId="0" fontId="3" fillId="0" borderId="0" xfId="0" applyFont="1" applyFill="1"/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5" fillId="0" borderId="0" xfId="0" applyFont="1" applyFill="1"/>
    <xf numFmtId="0" fontId="1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0" xfId="0" applyFont="1" applyAlignment="1">
      <alignment wrapText="1"/>
    </xf>
    <xf numFmtId="0" fontId="8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/>
    <xf numFmtId="0" fontId="6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4" fillId="0" borderId="1" xfId="0" applyFont="1" applyFill="1" applyBorder="1"/>
    <xf numFmtId="0" fontId="9" fillId="0" borderId="1" xfId="0" applyFont="1" applyFill="1" applyBorder="1"/>
    <xf numFmtId="0" fontId="4" fillId="0" borderId="4" xfId="0" applyFont="1" applyFill="1" applyBorder="1"/>
    <xf numFmtId="0" fontId="10" fillId="2" borderId="1" xfId="0" applyFont="1" applyFill="1" applyBorder="1"/>
    <xf numFmtId="0" fontId="10" fillId="0" borderId="5" xfId="0" applyFont="1" applyFill="1" applyBorder="1"/>
    <xf numFmtId="0" fontId="10" fillId="0" borderId="3" xfId="0" applyFont="1" applyBorder="1"/>
    <xf numFmtId="0" fontId="4" fillId="0" borderId="0" xfId="0" applyFont="1" applyFill="1"/>
    <xf numFmtId="0" fontId="4" fillId="0" borderId="0" xfId="0" applyFont="1"/>
    <xf numFmtId="0" fontId="10" fillId="0" borderId="5" xfId="0" applyFont="1" applyBorder="1"/>
    <xf numFmtId="0" fontId="11" fillId="0" borderId="1" xfId="0" applyFont="1" applyFill="1" applyBorder="1"/>
    <xf numFmtId="0" fontId="4" fillId="0" borderId="0" xfId="0" applyFont="1" applyFill="1" applyBorder="1"/>
    <xf numFmtId="0" fontId="4" fillId="0" borderId="0" xfId="0" applyFont="1" applyBorder="1"/>
    <xf numFmtId="0" fontId="1" fillId="0" borderId="1" xfId="0" applyFont="1" applyBorder="1" applyAlignment="1"/>
    <xf numFmtId="0" fontId="1" fillId="10" borderId="1" xfId="0" applyFont="1" applyFill="1" applyBorder="1" applyAlignment="1"/>
    <xf numFmtId="0" fontId="0" fillId="11" borderId="1" xfId="0" applyFont="1" applyFill="1" applyBorder="1" applyAlignment="1"/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10" borderId="1" xfId="0" applyFont="1" applyFill="1" applyBorder="1" applyAlignment="1"/>
    <xf numFmtId="0" fontId="0" fillId="0" borderId="9" xfId="0" applyFont="1" applyBorder="1" applyAlignment="1"/>
    <xf numFmtId="0" fontId="0" fillId="0" borderId="11" xfId="0" applyFont="1" applyBorder="1" applyAlignment="1">
      <alignment horizontal="center" vertical="center"/>
    </xf>
    <xf numFmtId="0" fontId="1" fillId="0" borderId="13" xfId="0" applyFont="1" applyBorder="1" applyAlignment="1"/>
    <xf numFmtId="0" fontId="0" fillId="0" borderId="0" xfId="0" applyFont="1" applyFill="1" applyBorder="1" applyAlignment="1"/>
    <xf numFmtId="0" fontId="0" fillId="11" borderId="14" xfId="0" applyFont="1" applyFill="1" applyBorder="1" applyAlignment="1"/>
    <xf numFmtId="0" fontId="1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8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Q12" sqref="Q12"/>
    </sheetView>
  </sheetViews>
  <sheetFormatPr defaultRowHeight="13.2" x14ac:dyDescent="0.25"/>
  <cols>
    <col min="1" max="1" width="3.5546875" customWidth="1"/>
    <col min="2" max="2" width="4.6640625" customWidth="1"/>
    <col min="3" max="3" width="26" customWidth="1"/>
    <col min="4" max="4" width="6" customWidth="1"/>
    <col min="5" max="5" width="6.33203125" customWidth="1"/>
    <col min="6" max="6" width="15.88671875" bestFit="1" customWidth="1"/>
    <col min="8" max="8" width="7" customWidth="1"/>
    <col min="9" max="9" width="7.109375" customWidth="1"/>
    <col min="10" max="10" width="5.5546875" customWidth="1"/>
    <col min="11" max="11" width="7.33203125" customWidth="1"/>
    <col min="12" max="12" width="6" customWidth="1"/>
  </cols>
  <sheetData>
    <row r="1" spans="1:15" x14ac:dyDescent="0.25">
      <c r="C1" s="7" t="s">
        <v>233</v>
      </c>
    </row>
    <row r="2" spans="1:15" ht="10.050000000000001" customHeight="1" x14ac:dyDescent="0.25"/>
    <row r="3" spans="1:15" ht="37.799999999999997" customHeight="1" x14ac:dyDescent="0.25">
      <c r="A3" s="9"/>
      <c r="B3" s="9"/>
      <c r="C3" s="15" t="s">
        <v>0</v>
      </c>
      <c r="D3" s="15" t="s">
        <v>60</v>
      </c>
      <c r="E3" s="15" t="s">
        <v>58</v>
      </c>
      <c r="F3" s="15" t="s">
        <v>61</v>
      </c>
      <c r="G3" s="21" t="s">
        <v>23</v>
      </c>
      <c r="H3" s="21" t="s">
        <v>35</v>
      </c>
      <c r="I3" s="21" t="s">
        <v>22</v>
      </c>
      <c r="J3" s="21" t="s">
        <v>35</v>
      </c>
      <c r="K3" s="22" t="s">
        <v>20</v>
      </c>
      <c r="L3" s="21" t="s">
        <v>21</v>
      </c>
      <c r="M3" s="21" t="s">
        <v>34</v>
      </c>
      <c r="N3" s="21" t="s">
        <v>33</v>
      </c>
      <c r="O3" s="21" t="s">
        <v>35</v>
      </c>
    </row>
    <row r="4" spans="1:15" ht="14.4" customHeight="1" x14ac:dyDescent="0.25">
      <c r="A4" s="19" t="s">
        <v>143</v>
      </c>
      <c r="B4" s="9"/>
      <c r="C4" s="64" t="s">
        <v>62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6"/>
    </row>
    <row r="5" spans="1:15" ht="14.4" customHeight="1" x14ac:dyDescent="0.25">
      <c r="A5" s="9"/>
      <c r="B5" s="9"/>
      <c r="C5" s="58" t="s">
        <v>63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</row>
    <row r="6" spans="1:15" ht="14.4" customHeight="1" x14ac:dyDescent="0.25">
      <c r="A6" s="9">
        <v>1</v>
      </c>
      <c r="B6" s="9">
        <v>1</v>
      </c>
      <c r="C6" s="10" t="s">
        <v>69</v>
      </c>
      <c r="D6" s="11" t="s">
        <v>70</v>
      </c>
      <c r="E6" s="12" t="s">
        <v>18</v>
      </c>
      <c r="F6" s="11" t="s">
        <v>71</v>
      </c>
      <c r="G6" s="6">
        <v>694</v>
      </c>
      <c r="H6" s="6">
        <f>_xlfn.RANK.EQ(G6,$G$6:$G$15,0)</f>
        <v>1</v>
      </c>
      <c r="I6" s="6">
        <v>664</v>
      </c>
      <c r="J6" s="6">
        <f>_xlfn.RANK.EQ(I6,$I$6:$I$15,0)</f>
        <v>3</v>
      </c>
      <c r="K6" s="6">
        <f t="shared" ref="K6:K15" si="0">G6+I6</f>
        <v>1358</v>
      </c>
      <c r="L6" s="6">
        <v>1</v>
      </c>
      <c r="M6" s="6">
        <v>68</v>
      </c>
      <c r="N6" s="6">
        <v>54</v>
      </c>
      <c r="O6" s="6">
        <v>2</v>
      </c>
    </row>
    <row r="7" spans="1:15" ht="14.4" customHeight="1" x14ac:dyDescent="0.25">
      <c r="A7" s="9">
        <v>2</v>
      </c>
      <c r="B7" s="9">
        <v>2</v>
      </c>
      <c r="C7" s="10" t="s">
        <v>3</v>
      </c>
      <c r="D7" s="11" t="s">
        <v>64</v>
      </c>
      <c r="E7" s="12" t="s">
        <v>18</v>
      </c>
      <c r="F7" s="11" t="s">
        <v>4</v>
      </c>
      <c r="G7" s="6">
        <v>591</v>
      </c>
      <c r="H7" s="6">
        <f t="shared" ref="H7:H15" si="1">_xlfn.RANK.EQ(G7,$G$6:$G$15,0)</f>
        <v>5</v>
      </c>
      <c r="I7" s="6">
        <v>752</v>
      </c>
      <c r="J7" s="6">
        <f t="shared" ref="J7:J15" si="2">_xlfn.RANK.EQ(I7,$I$6:$I$15,0)</f>
        <v>1</v>
      </c>
      <c r="K7" s="6">
        <f t="shared" si="0"/>
        <v>1343</v>
      </c>
      <c r="L7" s="6">
        <v>2</v>
      </c>
      <c r="M7" s="6">
        <v>51</v>
      </c>
      <c r="N7" s="6">
        <v>55</v>
      </c>
      <c r="O7" s="6">
        <v>4</v>
      </c>
    </row>
    <row r="8" spans="1:15" ht="14.4" customHeight="1" x14ac:dyDescent="0.25">
      <c r="A8" s="9">
        <v>3</v>
      </c>
      <c r="B8" s="9">
        <v>3</v>
      </c>
      <c r="C8" s="10" t="s">
        <v>65</v>
      </c>
      <c r="D8" s="11" t="s">
        <v>64</v>
      </c>
      <c r="E8" s="12" t="s">
        <v>18</v>
      </c>
      <c r="F8" s="11" t="s">
        <v>66</v>
      </c>
      <c r="G8" s="6">
        <v>594</v>
      </c>
      <c r="H8" s="6">
        <f t="shared" si="1"/>
        <v>4</v>
      </c>
      <c r="I8" s="6">
        <v>722</v>
      </c>
      <c r="J8" s="6">
        <f t="shared" si="2"/>
        <v>2</v>
      </c>
      <c r="K8" s="6">
        <f t="shared" si="0"/>
        <v>1316</v>
      </c>
      <c r="L8" s="6">
        <v>3</v>
      </c>
      <c r="M8" s="6">
        <v>61</v>
      </c>
      <c r="N8" s="6">
        <v>57</v>
      </c>
      <c r="O8" s="6">
        <v>1</v>
      </c>
    </row>
    <row r="9" spans="1:15" ht="14.4" customHeight="1" x14ac:dyDescent="0.25">
      <c r="A9" s="9">
        <v>4</v>
      </c>
      <c r="B9" s="9">
        <v>4</v>
      </c>
      <c r="C9" s="10" t="s">
        <v>74</v>
      </c>
      <c r="D9" s="11" t="s">
        <v>70</v>
      </c>
      <c r="E9" s="12" t="s">
        <v>18</v>
      </c>
      <c r="F9" s="11" t="s">
        <v>75</v>
      </c>
      <c r="G9" s="6">
        <v>599</v>
      </c>
      <c r="H9" s="6">
        <f t="shared" si="1"/>
        <v>3</v>
      </c>
      <c r="I9" s="6">
        <v>639</v>
      </c>
      <c r="J9" s="6">
        <f t="shared" si="2"/>
        <v>5</v>
      </c>
      <c r="K9" s="6">
        <f t="shared" si="0"/>
        <v>1238</v>
      </c>
      <c r="L9" s="6">
        <v>4</v>
      </c>
      <c r="M9" s="6">
        <v>49</v>
      </c>
      <c r="N9" s="6">
        <v>61</v>
      </c>
      <c r="O9" s="6">
        <v>3</v>
      </c>
    </row>
    <row r="10" spans="1:15" ht="14.4" customHeight="1" x14ac:dyDescent="0.25">
      <c r="A10" s="9">
        <v>5</v>
      </c>
      <c r="B10" s="9">
        <v>5</v>
      </c>
      <c r="C10" s="10" t="s">
        <v>72</v>
      </c>
      <c r="D10" s="11" t="s">
        <v>64</v>
      </c>
      <c r="E10" s="12" t="s">
        <v>18</v>
      </c>
      <c r="F10" s="11" t="s">
        <v>73</v>
      </c>
      <c r="G10" s="6">
        <v>525</v>
      </c>
      <c r="H10" s="6">
        <f t="shared" si="1"/>
        <v>7</v>
      </c>
      <c r="I10" s="6">
        <v>656</v>
      </c>
      <c r="J10" s="6">
        <f t="shared" si="2"/>
        <v>4</v>
      </c>
      <c r="K10" s="6">
        <f t="shared" si="0"/>
        <v>1181</v>
      </c>
      <c r="L10" s="6">
        <v>5</v>
      </c>
      <c r="M10" s="6"/>
      <c r="N10" s="6"/>
      <c r="O10" s="6"/>
    </row>
    <row r="11" spans="1:15" ht="14.4" customHeight="1" x14ac:dyDescent="0.25">
      <c r="A11" s="9">
        <v>6</v>
      </c>
      <c r="B11" s="9">
        <v>6</v>
      </c>
      <c r="C11" s="10" t="s">
        <v>79</v>
      </c>
      <c r="D11" s="11" t="s">
        <v>70</v>
      </c>
      <c r="E11" s="12" t="s">
        <v>18</v>
      </c>
      <c r="F11" s="11" t="s">
        <v>80</v>
      </c>
      <c r="G11" s="6">
        <v>515</v>
      </c>
      <c r="H11" s="6">
        <f t="shared" si="1"/>
        <v>8</v>
      </c>
      <c r="I11" s="6">
        <v>598</v>
      </c>
      <c r="J11" s="6">
        <f t="shared" si="2"/>
        <v>6</v>
      </c>
      <c r="K11" s="6">
        <f t="shared" si="0"/>
        <v>1113</v>
      </c>
      <c r="L11" s="6">
        <v>6</v>
      </c>
      <c r="M11" s="6"/>
      <c r="N11" s="6"/>
      <c r="O11" s="6"/>
    </row>
    <row r="12" spans="1:15" ht="14.4" customHeight="1" x14ac:dyDescent="0.25">
      <c r="A12" s="9">
        <v>7</v>
      </c>
      <c r="B12" s="9">
        <v>7</v>
      </c>
      <c r="C12" s="10" t="s">
        <v>76</v>
      </c>
      <c r="D12" s="11" t="s">
        <v>77</v>
      </c>
      <c r="E12" s="12" t="s">
        <v>18</v>
      </c>
      <c r="F12" s="11" t="s">
        <v>1</v>
      </c>
      <c r="G12" s="6">
        <v>558</v>
      </c>
      <c r="H12" s="6">
        <f t="shared" si="1"/>
        <v>6</v>
      </c>
      <c r="I12" s="6">
        <v>532</v>
      </c>
      <c r="J12" s="6">
        <f t="shared" si="2"/>
        <v>7</v>
      </c>
      <c r="K12" s="6">
        <f t="shared" si="0"/>
        <v>1090</v>
      </c>
      <c r="L12" s="6">
        <v>7</v>
      </c>
      <c r="M12" s="6"/>
      <c r="N12" s="6"/>
      <c r="O12" s="6"/>
    </row>
    <row r="13" spans="1:15" ht="14.4" customHeight="1" x14ac:dyDescent="0.25">
      <c r="A13" s="9">
        <v>8</v>
      </c>
      <c r="B13" s="9">
        <v>8</v>
      </c>
      <c r="C13" s="10" t="s">
        <v>5</v>
      </c>
      <c r="D13" s="11" t="s">
        <v>64</v>
      </c>
      <c r="E13" s="12" t="s">
        <v>18</v>
      </c>
      <c r="F13" s="11" t="s">
        <v>8</v>
      </c>
      <c r="G13" s="6">
        <v>459</v>
      </c>
      <c r="H13" s="6">
        <f t="shared" si="1"/>
        <v>9</v>
      </c>
      <c r="I13" s="6">
        <v>461</v>
      </c>
      <c r="J13" s="6">
        <f t="shared" si="2"/>
        <v>8</v>
      </c>
      <c r="K13" s="6">
        <f t="shared" si="0"/>
        <v>920</v>
      </c>
      <c r="L13" s="6">
        <v>8</v>
      </c>
      <c r="M13" s="6"/>
      <c r="N13" s="6"/>
      <c r="O13" s="6"/>
    </row>
    <row r="14" spans="1:15" ht="14.4" customHeight="1" x14ac:dyDescent="0.25">
      <c r="A14" s="9">
        <v>9</v>
      </c>
      <c r="B14" s="9">
        <v>9</v>
      </c>
      <c r="C14" s="10" t="s">
        <v>145</v>
      </c>
      <c r="D14" s="11" t="s">
        <v>77</v>
      </c>
      <c r="E14" s="12" t="s">
        <v>18</v>
      </c>
      <c r="F14" s="11" t="s">
        <v>2</v>
      </c>
      <c r="G14" s="6">
        <v>441</v>
      </c>
      <c r="H14" s="6">
        <f t="shared" si="1"/>
        <v>10</v>
      </c>
      <c r="I14" s="6">
        <v>413</v>
      </c>
      <c r="J14" s="6">
        <f t="shared" si="2"/>
        <v>9</v>
      </c>
      <c r="K14" s="6">
        <f t="shared" si="0"/>
        <v>854</v>
      </c>
      <c r="L14" s="6">
        <v>9</v>
      </c>
      <c r="M14" s="6"/>
      <c r="N14" s="6"/>
      <c r="O14" s="6"/>
    </row>
    <row r="15" spans="1:15" ht="14.4" customHeight="1" x14ac:dyDescent="0.25">
      <c r="A15" s="9">
        <v>10</v>
      </c>
      <c r="B15" s="9">
        <v>10</v>
      </c>
      <c r="C15" s="10" t="s">
        <v>67</v>
      </c>
      <c r="D15" s="11" t="s">
        <v>68</v>
      </c>
      <c r="E15" s="12" t="s">
        <v>18</v>
      </c>
      <c r="F15" s="11" t="s">
        <v>138</v>
      </c>
      <c r="G15" s="6">
        <v>666</v>
      </c>
      <c r="H15" s="6">
        <f t="shared" si="1"/>
        <v>2</v>
      </c>
      <c r="I15" s="6">
        <v>0</v>
      </c>
      <c r="J15" s="6">
        <f t="shared" si="2"/>
        <v>10</v>
      </c>
      <c r="K15" s="6">
        <f t="shared" si="0"/>
        <v>666</v>
      </c>
      <c r="L15" s="6">
        <v>10</v>
      </c>
      <c r="M15" s="6"/>
      <c r="N15" s="6"/>
      <c r="O15" s="6"/>
    </row>
    <row r="16" spans="1:15" ht="14.4" customHeight="1" x14ac:dyDescent="0.25">
      <c r="A16" s="9"/>
      <c r="B16" s="9"/>
      <c r="C16" s="58" t="s">
        <v>81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0"/>
    </row>
    <row r="17" spans="1:16" ht="14.4" customHeight="1" x14ac:dyDescent="0.25">
      <c r="A17" s="9">
        <v>11</v>
      </c>
      <c r="B17" s="9">
        <v>1</v>
      </c>
      <c r="C17" s="10" t="s">
        <v>83</v>
      </c>
      <c r="D17" s="11" t="s">
        <v>64</v>
      </c>
      <c r="E17" s="13" t="s">
        <v>19</v>
      </c>
      <c r="F17" s="11" t="s">
        <v>78</v>
      </c>
      <c r="G17" s="6">
        <v>474</v>
      </c>
      <c r="H17" s="6">
        <v>1</v>
      </c>
      <c r="I17" s="6">
        <v>587</v>
      </c>
      <c r="J17" s="6">
        <v>1</v>
      </c>
      <c r="K17" s="6">
        <f>G17+I17</f>
        <v>1061</v>
      </c>
      <c r="L17" s="6">
        <v>1</v>
      </c>
      <c r="M17" s="6"/>
      <c r="N17" s="6"/>
      <c r="O17" s="6"/>
    </row>
    <row r="18" spans="1:16" ht="14.4" customHeight="1" x14ac:dyDescent="0.25">
      <c r="A18" s="9">
        <v>12</v>
      </c>
      <c r="B18" s="9">
        <v>2</v>
      </c>
      <c r="C18" s="10" t="s">
        <v>82</v>
      </c>
      <c r="D18" s="11" t="s">
        <v>64</v>
      </c>
      <c r="E18" s="13" t="s">
        <v>19</v>
      </c>
      <c r="F18" s="11" t="s">
        <v>4</v>
      </c>
      <c r="G18" s="6">
        <v>268</v>
      </c>
      <c r="H18" s="6">
        <v>2</v>
      </c>
      <c r="I18" s="6">
        <v>404</v>
      </c>
      <c r="J18" s="6">
        <v>2</v>
      </c>
      <c r="K18" s="6">
        <f>G18+I18</f>
        <v>672</v>
      </c>
      <c r="L18" s="6">
        <v>2</v>
      </c>
      <c r="M18" s="6"/>
      <c r="N18" s="6"/>
      <c r="O18" s="6"/>
    </row>
    <row r="19" spans="1:16" ht="14.4" customHeight="1" x14ac:dyDescent="0.25">
      <c r="A19" s="9">
        <v>13</v>
      </c>
      <c r="B19" s="9">
        <v>3</v>
      </c>
      <c r="C19" s="10" t="s">
        <v>84</v>
      </c>
      <c r="D19" s="11" t="s">
        <v>64</v>
      </c>
      <c r="E19" s="13" t="s">
        <v>19</v>
      </c>
      <c r="F19" s="11" t="s">
        <v>85</v>
      </c>
      <c r="G19" s="6">
        <v>187</v>
      </c>
      <c r="H19" s="6">
        <v>3</v>
      </c>
      <c r="I19" s="6">
        <v>255</v>
      </c>
      <c r="J19" s="6">
        <v>3</v>
      </c>
      <c r="K19" s="6">
        <f>G19+I19</f>
        <v>442</v>
      </c>
      <c r="L19" s="6">
        <v>3</v>
      </c>
      <c r="M19" s="6"/>
      <c r="N19" s="6"/>
      <c r="O19" s="6"/>
    </row>
    <row r="20" spans="1:16" ht="14.4" customHeight="1" x14ac:dyDescent="0.25">
      <c r="A20" s="9"/>
      <c r="B20" s="9"/>
      <c r="C20" s="58" t="s">
        <v>109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0"/>
    </row>
    <row r="21" spans="1:16" ht="14.4" customHeight="1" x14ac:dyDescent="0.25">
      <c r="A21" s="9">
        <v>14</v>
      </c>
      <c r="B21" s="9">
        <v>1</v>
      </c>
      <c r="C21" s="10" t="s">
        <v>86</v>
      </c>
      <c r="D21" s="11" t="s">
        <v>64</v>
      </c>
      <c r="E21" s="24" t="s">
        <v>144</v>
      </c>
      <c r="F21" s="11" t="s">
        <v>57</v>
      </c>
      <c r="G21" s="6">
        <v>208</v>
      </c>
      <c r="H21" s="6">
        <v>1</v>
      </c>
      <c r="I21" s="6">
        <v>408</v>
      </c>
      <c r="J21" s="6">
        <v>1</v>
      </c>
      <c r="K21" s="6">
        <f>G21+I21</f>
        <v>616</v>
      </c>
      <c r="L21" s="6">
        <v>1</v>
      </c>
      <c r="M21" s="6"/>
      <c r="N21" s="6"/>
      <c r="O21" s="6"/>
    </row>
    <row r="22" spans="1:16" ht="14.4" customHeight="1" x14ac:dyDescent="0.25">
      <c r="A22" s="9">
        <v>15</v>
      </c>
      <c r="B22" s="9">
        <v>2</v>
      </c>
      <c r="C22" s="10" t="s">
        <v>87</v>
      </c>
      <c r="D22" s="11" t="s">
        <v>64</v>
      </c>
      <c r="E22" s="24" t="s">
        <v>144</v>
      </c>
      <c r="F22" s="11" t="s">
        <v>57</v>
      </c>
      <c r="G22" s="6">
        <v>124</v>
      </c>
      <c r="H22" s="6">
        <v>2</v>
      </c>
      <c r="I22" s="6">
        <v>144</v>
      </c>
      <c r="J22" s="6">
        <v>2</v>
      </c>
      <c r="K22" s="6">
        <f>G22+I22</f>
        <v>268</v>
      </c>
      <c r="L22" s="6">
        <v>2</v>
      </c>
      <c r="M22" s="6"/>
      <c r="N22" s="6"/>
      <c r="O22" s="6"/>
    </row>
    <row r="23" spans="1:16" ht="14.4" customHeight="1" x14ac:dyDescent="0.25">
      <c r="A23" s="9"/>
      <c r="B23" s="9"/>
      <c r="C23" s="61" t="s">
        <v>88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1:16" ht="14.4" customHeight="1" x14ac:dyDescent="0.25">
      <c r="A24" s="9"/>
      <c r="B24" s="9"/>
      <c r="C24" s="58" t="s">
        <v>63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</row>
    <row r="25" spans="1:16" ht="14.4" customHeight="1" x14ac:dyDescent="0.25">
      <c r="A25" s="9">
        <v>16</v>
      </c>
      <c r="B25" s="9">
        <v>1</v>
      </c>
      <c r="C25" s="10" t="s">
        <v>101</v>
      </c>
      <c r="D25" s="11" t="s">
        <v>68</v>
      </c>
      <c r="E25" s="12" t="s">
        <v>18</v>
      </c>
      <c r="F25" s="11" t="s">
        <v>80</v>
      </c>
      <c r="G25" s="6">
        <v>883</v>
      </c>
      <c r="H25" s="6">
        <f t="shared" ref="H25:H38" si="3">_xlfn.RANK.EQ(G25,$G$25:$G$38,0)</f>
        <v>1</v>
      </c>
      <c r="I25" s="6">
        <v>858</v>
      </c>
      <c r="J25" s="6">
        <f t="shared" ref="J25:J36" si="4">RANK(I25,$I$25:$I$38,0)</f>
        <v>1</v>
      </c>
      <c r="K25" s="6">
        <f t="shared" ref="K25:K38" si="5">G25+I25</f>
        <v>1741</v>
      </c>
      <c r="L25" s="6">
        <f>RANK(K25,$K$25:$K$38,0)</f>
        <v>1</v>
      </c>
      <c r="M25" s="6">
        <v>43</v>
      </c>
      <c r="N25" s="6">
        <v>73</v>
      </c>
      <c r="O25" s="6">
        <v>3</v>
      </c>
    </row>
    <row r="26" spans="1:16" ht="14.4" customHeight="1" x14ac:dyDescent="0.25">
      <c r="A26" s="9">
        <v>17</v>
      </c>
      <c r="B26" s="9">
        <v>2</v>
      </c>
      <c r="C26" s="10" t="s">
        <v>90</v>
      </c>
      <c r="D26" s="11" t="s">
        <v>77</v>
      </c>
      <c r="E26" s="12" t="s">
        <v>18</v>
      </c>
      <c r="F26" s="11" t="s">
        <v>89</v>
      </c>
      <c r="G26" s="6">
        <v>659</v>
      </c>
      <c r="H26" s="6">
        <f t="shared" si="3"/>
        <v>2</v>
      </c>
      <c r="I26" s="6">
        <v>712</v>
      </c>
      <c r="J26" s="6">
        <f t="shared" si="4"/>
        <v>3</v>
      </c>
      <c r="K26" s="6">
        <f t="shared" si="5"/>
        <v>1371</v>
      </c>
      <c r="L26" s="6">
        <f>RANK(K26,$K$25:$K$38,0)</f>
        <v>2</v>
      </c>
      <c r="M26" s="6">
        <v>51</v>
      </c>
      <c r="N26" s="6">
        <v>51</v>
      </c>
      <c r="O26" s="6">
        <v>1</v>
      </c>
    </row>
    <row r="27" spans="1:16" ht="14.4" customHeight="1" x14ac:dyDescent="0.25">
      <c r="A27" s="9">
        <v>18</v>
      </c>
      <c r="B27" s="9">
        <v>3</v>
      </c>
      <c r="C27" s="10" t="s">
        <v>10</v>
      </c>
      <c r="D27" s="11" t="s">
        <v>64</v>
      </c>
      <c r="E27" s="12" t="s">
        <v>18</v>
      </c>
      <c r="F27" s="11" t="s">
        <v>89</v>
      </c>
      <c r="G27" s="6">
        <v>632</v>
      </c>
      <c r="H27" s="6">
        <f t="shared" si="3"/>
        <v>3</v>
      </c>
      <c r="I27" s="6">
        <v>739</v>
      </c>
      <c r="J27" s="6">
        <f t="shared" si="4"/>
        <v>2</v>
      </c>
      <c r="K27" s="6">
        <f t="shared" si="5"/>
        <v>1371</v>
      </c>
      <c r="L27" s="6">
        <v>3</v>
      </c>
      <c r="M27" s="6">
        <v>38</v>
      </c>
      <c r="N27" s="6">
        <v>53</v>
      </c>
      <c r="O27" s="6">
        <v>4</v>
      </c>
    </row>
    <row r="28" spans="1:16" ht="14.4" customHeight="1" x14ac:dyDescent="0.25">
      <c r="A28" s="9">
        <v>19</v>
      </c>
      <c r="B28" s="9">
        <v>4</v>
      </c>
      <c r="C28" s="10" t="s">
        <v>50</v>
      </c>
      <c r="D28" s="11" t="s">
        <v>77</v>
      </c>
      <c r="E28" s="12" t="s">
        <v>18</v>
      </c>
      <c r="F28" s="11" t="s">
        <v>89</v>
      </c>
      <c r="G28" s="6">
        <v>630</v>
      </c>
      <c r="H28" s="6">
        <f t="shared" si="3"/>
        <v>4</v>
      </c>
      <c r="I28" s="6">
        <v>642</v>
      </c>
      <c r="J28" s="6">
        <f t="shared" si="4"/>
        <v>6</v>
      </c>
      <c r="K28" s="6">
        <f t="shared" si="5"/>
        <v>1272</v>
      </c>
      <c r="L28" s="6">
        <f>RANK(K28,$K$25:$K$38,0)</f>
        <v>4</v>
      </c>
      <c r="M28" s="6">
        <v>44</v>
      </c>
      <c r="N28" s="6">
        <v>48</v>
      </c>
      <c r="O28" s="6">
        <v>2</v>
      </c>
      <c r="P28" s="8" t="s">
        <v>146</v>
      </c>
    </row>
    <row r="29" spans="1:16" ht="14.4" customHeight="1" x14ac:dyDescent="0.25">
      <c r="A29" s="9">
        <v>20</v>
      </c>
      <c r="B29" s="9">
        <v>5</v>
      </c>
      <c r="C29" s="10" t="s">
        <v>100</v>
      </c>
      <c r="D29" s="11" t="s">
        <v>64</v>
      </c>
      <c r="E29" s="12" t="s">
        <v>18</v>
      </c>
      <c r="F29" s="11" t="s">
        <v>1</v>
      </c>
      <c r="G29" s="6">
        <v>586</v>
      </c>
      <c r="H29" s="6">
        <f t="shared" si="3"/>
        <v>5</v>
      </c>
      <c r="I29" s="6">
        <v>686</v>
      </c>
      <c r="J29" s="6">
        <f t="shared" si="4"/>
        <v>4</v>
      </c>
      <c r="K29" s="6">
        <f t="shared" si="5"/>
        <v>1272</v>
      </c>
      <c r="L29" s="6">
        <v>5</v>
      </c>
      <c r="M29" s="6"/>
      <c r="N29" s="6"/>
      <c r="O29" s="6"/>
      <c r="P29" s="8" t="s">
        <v>54</v>
      </c>
    </row>
    <row r="30" spans="1:16" ht="14.4" customHeight="1" x14ac:dyDescent="0.25">
      <c r="A30" s="9">
        <v>21</v>
      </c>
      <c r="B30" s="9">
        <v>6</v>
      </c>
      <c r="C30" s="10" t="s">
        <v>98</v>
      </c>
      <c r="D30" s="11" t="s">
        <v>99</v>
      </c>
      <c r="E30" s="12" t="s">
        <v>18</v>
      </c>
      <c r="F30" s="11" t="s">
        <v>1</v>
      </c>
      <c r="G30" s="6">
        <v>548</v>
      </c>
      <c r="H30" s="6">
        <f t="shared" si="3"/>
        <v>8</v>
      </c>
      <c r="I30" s="6">
        <v>649</v>
      </c>
      <c r="J30" s="6">
        <f t="shared" si="4"/>
        <v>5</v>
      </c>
      <c r="K30" s="6">
        <f t="shared" si="5"/>
        <v>1197</v>
      </c>
      <c r="L30" s="6">
        <f t="shared" ref="L30:L38" si="6">RANK(K30,$K$25:$K$38,0)</f>
        <v>6</v>
      </c>
      <c r="M30" s="6"/>
      <c r="N30" s="6"/>
      <c r="O30" s="6"/>
    </row>
    <row r="31" spans="1:16" ht="14.4" customHeight="1" x14ac:dyDescent="0.25">
      <c r="A31" s="9">
        <v>22</v>
      </c>
      <c r="B31" s="9">
        <v>7</v>
      </c>
      <c r="C31" s="10" t="s">
        <v>44</v>
      </c>
      <c r="D31" s="11" t="s">
        <v>64</v>
      </c>
      <c r="E31" s="12" t="s">
        <v>18</v>
      </c>
      <c r="F31" s="11" t="s">
        <v>4</v>
      </c>
      <c r="G31" s="6">
        <v>579</v>
      </c>
      <c r="H31" s="6">
        <f t="shared" si="3"/>
        <v>6</v>
      </c>
      <c r="I31" s="6">
        <v>611</v>
      </c>
      <c r="J31" s="6">
        <f t="shared" si="4"/>
        <v>7</v>
      </c>
      <c r="K31" s="6">
        <f t="shared" si="5"/>
        <v>1190</v>
      </c>
      <c r="L31" s="6">
        <f t="shared" si="6"/>
        <v>7</v>
      </c>
      <c r="M31" s="6"/>
      <c r="N31" s="6"/>
      <c r="O31" s="6"/>
    </row>
    <row r="32" spans="1:16" ht="14.4" customHeight="1" x14ac:dyDescent="0.25">
      <c r="A32" s="9">
        <v>23</v>
      </c>
      <c r="B32" s="9">
        <v>8</v>
      </c>
      <c r="C32" s="10" t="s">
        <v>92</v>
      </c>
      <c r="D32" s="11" t="s">
        <v>64</v>
      </c>
      <c r="E32" s="12" t="s">
        <v>18</v>
      </c>
      <c r="F32" s="11" t="s">
        <v>93</v>
      </c>
      <c r="G32" s="6">
        <v>486</v>
      </c>
      <c r="H32" s="6">
        <f t="shared" si="3"/>
        <v>11</v>
      </c>
      <c r="I32" s="6">
        <v>569</v>
      </c>
      <c r="J32" s="6">
        <f t="shared" si="4"/>
        <v>8</v>
      </c>
      <c r="K32" s="6">
        <f t="shared" si="5"/>
        <v>1055</v>
      </c>
      <c r="L32" s="6">
        <f t="shared" si="6"/>
        <v>8</v>
      </c>
      <c r="M32" s="6"/>
      <c r="N32" s="6"/>
      <c r="O32" s="6"/>
    </row>
    <row r="33" spans="1:15" ht="14.4" customHeight="1" x14ac:dyDescent="0.25">
      <c r="A33" s="9">
        <v>24</v>
      </c>
      <c r="B33" s="9">
        <v>9</v>
      </c>
      <c r="C33" s="10" t="s">
        <v>96</v>
      </c>
      <c r="D33" s="11" t="s">
        <v>64</v>
      </c>
      <c r="E33" s="12" t="s">
        <v>18</v>
      </c>
      <c r="F33" s="11" t="s">
        <v>97</v>
      </c>
      <c r="G33" s="6">
        <v>480</v>
      </c>
      <c r="H33" s="6">
        <f t="shared" si="3"/>
        <v>12</v>
      </c>
      <c r="I33" s="6">
        <v>533</v>
      </c>
      <c r="J33" s="6">
        <f t="shared" si="4"/>
        <v>9</v>
      </c>
      <c r="K33" s="6">
        <f t="shared" si="5"/>
        <v>1013</v>
      </c>
      <c r="L33" s="6">
        <f t="shared" si="6"/>
        <v>9</v>
      </c>
      <c r="M33" s="6"/>
      <c r="N33" s="6"/>
      <c r="O33" s="6"/>
    </row>
    <row r="34" spans="1:15" ht="14.4" customHeight="1" x14ac:dyDescent="0.25">
      <c r="A34" s="9">
        <v>25</v>
      </c>
      <c r="B34" s="9">
        <v>10</v>
      </c>
      <c r="C34" s="10" t="s">
        <v>95</v>
      </c>
      <c r="D34" s="11" t="s">
        <v>64</v>
      </c>
      <c r="E34" s="12" t="s">
        <v>18</v>
      </c>
      <c r="F34" s="11" t="s">
        <v>78</v>
      </c>
      <c r="G34" s="6">
        <v>456</v>
      </c>
      <c r="H34" s="6">
        <f t="shared" si="3"/>
        <v>14</v>
      </c>
      <c r="I34" s="6">
        <v>524</v>
      </c>
      <c r="J34" s="6">
        <f t="shared" si="4"/>
        <v>10</v>
      </c>
      <c r="K34" s="6">
        <f t="shared" si="5"/>
        <v>980</v>
      </c>
      <c r="L34" s="6">
        <f t="shared" si="6"/>
        <v>10</v>
      </c>
      <c r="M34" s="6"/>
      <c r="N34" s="6"/>
      <c r="O34" s="6"/>
    </row>
    <row r="35" spans="1:15" ht="14.4" customHeight="1" x14ac:dyDescent="0.25">
      <c r="A35" s="9">
        <v>26</v>
      </c>
      <c r="B35" s="9">
        <v>11</v>
      </c>
      <c r="C35" s="10" t="s">
        <v>45</v>
      </c>
      <c r="D35" s="11" t="s">
        <v>64</v>
      </c>
      <c r="E35" s="12" t="s">
        <v>18</v>
      </c>
      <c r="F35" s="11" t="s">
        <v>89</v>
      </c>
      <c r="G35" s="6">
        <v>496</v>
      </c>
      <c r="H35" s="6">
        <f t="shared" si="3"/>
        <v>10</v>
      </c>
      <c r="I35" s="6">
        <v>482</v>
      </c>
      <c r="J35" s="6">
        <f t="shared" si="4"/>
        <v>12</v>
      </c>
      <c r="K35" s="6">
        <f t="shared" si="5"/>
        <v>978</v>
      </c>
      <c r="L35" s="6">
        <f t="shared" si="6"/>
        <v>11</v>
      </c>
      <c r="M35" s="6"/>
      <c r="N35" s="6"/>
      <c r="O35" s="6"/>
    </row>
    <row r="36" spans="1:15" ht="14.4" customHeight="1" x14ac:dyDescent="0.25">
      <c r="A36" s="9">
        <v>27</v>
      </c>
      <c r="B36" s="9">
        <v>12</v>
      </c>
      <c r="C36" s="10" t="s">
        <v>91</v>
      </c>
      <c r="D36" s="11" t="s">
        <v>64</v>
      </c>
      <c r="E36" s="12" t="s">
        <v>18</v>
      </c>
      <c r="F36" s="11" t="s">
        <v>1</v>
      </c>
      <c r="G36" s="6">
        <v>461</v>
      </c>
      <c r="H36" s="6">
        <f t="shared" si="3"/>
        <v>13</v>
      </c>
      <c r="I36" s="6">
        <v>494</v>
      </c>
      <c r="J36" s="6">
        <f t="shared" si="4"/>
        <v>11</v>
      </c>
      <c r="K36" s="6">
        <f t="shared" si="5"/>
        <v>955</v>
      </c>
      <c r="L36" s="6">
        <f t="shared" si="6"/>
        <v>12</v>
      </c>
      <c r="M36" s="6"/>
      <c r="N36" s="6"/>
      <c r="O36" s="6"/>
    </row>
    <row r="37" spans="1:15" ht="14.4" customHeight="1" x14ac:dyDescent="0.25">
      <c r="A37" s="9">
        <v>28</v>
      </c>
      <c r="B37" s="9">
        <v>13</v>
      </c>
      <c r="C37" s="10" t="s">
        <v>94</v>
      </c>
      <c r="D37" s="11" t="s">
        <v>64</v>
      </c>
      <c r="E37" s="12" t="s">
        <v>18</v>
      </c>
      <c r="F37" s="11" t="s">
        <v>1</v>
      </c>
      <c r="G37" s="6">
        <v>563</v>
      </c>
      <c r="H37" s="6">
        <f t="shared" si="3"/>
        <v>7</v>
      </c>
      <c r="I37" s="6">
        <v>0</v>
      </c>
      <c r="J37" s="6"/>
      <c r="K37" s="6">
        <f t="shared" si="5"/>
        <v>563</v>
      </c>
      <c r="L37" s="6">
        <f t="shared" si="6"/>
        <v>13</v>
      </c>
      <c r="M37" s="6"/>
      <c r="N37" s="6"/>
      <c r="O37" s="6"/>
    </row>
    <row r="38" spans="1:15" ht="14.4" customHeight="1" x14ac:dyDescent="0.25">
      <c r="A38" s="9">
        <v>29</v>
      </c>
      <c r="B38" s="9">
        <v>14</v>
      </c>
      <c r="C38" s="10" t="s">
        <v>139</v>
      </c>
      <c r="D38" s="11"/>
      <c r="E38" s="12" t="s">
        <v>18</v>
      </c>
      <c r="F38" s="11" t="s">
        <v>1</v>
      </c>
      <c r="G38" s="6">
        <v>499</v>
      </c>
      <c r="H38" s="6">
        <f t="shared" si="3"/>
        <v>9</v>
      </c>
      <c r="I38" s="6">
        <v>0</v>
      </c>
      <c r="J38" s="6"/>
      <c r="K38" s="6">
        <f t="shared" si="5"/>
        <v>499</v>
      </c>
      <c r="L38" s="6">
        <f t="shared" si="6"/>
        <v>14</v>
      </c>
      <c r="M38" s="6"/>
      <c r="N38" s="6"/>
      <c r="O38" s="6"/>
    </row>
    <row r="39" spans="1:15" ht="14.4" customHeight="1" x14ac:dyDescent="0.25">
      <c r="A39" s="9"/>
      <c r="B39" s="9"/>
      <c r="C39" s="58" t="s">
        <v>81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0"/>
    </row>
    <row r="40" spans="1:15" ht="14.4" customHeight="1" x14ac:dyDescent="0.25">
      <c r="A40" s="9">
        <v>30</v>
      </c>
      <c r="B40" s="9">
        <v>1</v>
      </c>
      <c r="C40" s="10" t="s">
        <v>108</v>
      </c>
      <c r="D40" s="11" t="s">
        <v>70</v>
      </c>
      <c r="E40" s="13" t="s">
        <v>19</v>
      </c>
      <c r="F40" s="11" t="s">
        <v>8</v>
      </c>
      <c r="G40" s="6">
        <v>778</v>
      </c>
      <c r="H40" s="6">
        <f t="shared" ref="H40:H48" si="7">_xlfn.RANK.EQ(G40,$G$40:$G$48,0)</f>
        <v>1</v>
      </c>
      <c r="I40" s="6">
        <v>797</v>
      </c>
      <c r="J40" s="6">
        <f t="shared" ref="J40:J48" si="8">_xlfn.RANK.EQ(I40,$I$40:$I$48,0)</f>
        <v>1</v>
      </c>
      <c r="K40" s="6">
        <f t="shared" ref="K40:K48" si="9">G40+I40</f>
        <v>1575</v>
      </c>
      <c r="L40" s="6">
        <f t="shared" ref="L40:L48" si="10">_xlfn.RANK.EQ(K40,$K$40:$K$48,0)</f>
        <v>1</v>
      </c>
      <c r="M40" s="6">
        <v>49</v>
      </c>
      <c r="N40" s="6">
        <v>63</v>
      </c>
      <c r="O40" s="6">
        <v>3</v>
      </c>
    </row>
    <row r="41" spans="1:15" ht="14.4" customHeight="1" x14ac:dyDescent="0.25">
      <c r="A41" s="9">
        <v>31</v>
      </c>
      <c r="B41" s="9">
        <v>2</v>
      </c>
      <c r="C41" s="10" t="s">
        <v>105</v>
      </c>
      <c r="D41" s="11" t="s">
        <v>106</v>
      </c>
      <c r="E41" s="13" t="s">
        <v>19</v>
      </c>
      <c r="F41" s="11" t="s">
        <v>89</v>
      </c>
      <c r="G41" s="6">
        <v>618</v>
      </c>
      <c r="H41" s="6">
        <f t="shared" si="7"/>
        <v>4</v>
      </c>
      <c r="I41" s="6">
        <v>642</v>
      </c>
      <c r="J41" s="6">
        <f t="shared" si="8"/>
        <v>2</v>
      </c>
      <c r="K41" s="6">
        <f t="shared" si="9"/>
        <v>1260</v>
      </c>
      <c r="L41" s="6">
        <f t="shared" si="10"/>
        <v>2</v>
      </c>
      <c r="M41" s="6">
        <v>54</v>
      </c>
      <c r="N41" s="6">
        <v>41</v>
      </c>
      <c r="O41" s="6">
        <v>2</v>
      </c>
    </row>
    <row r="42" spans="1:15" ht="14.4" customHeight="1" x14ac:dyDescent="0.25">
      <c r="A42" s="9">
        <v>32</v>
      </c>
      <c r="B42" s="9">
        <v>3</v>
      </c>
      <c r="C42" s="10" t="s">
        <v>103</v>
      </c>
      <c r="D42" s="11" t="s">
        <v>99</v>
      </c>
      <c r="E42" s="13" t="s">
        <v>19</v>
      </c>
      <c r="F42" s="11" t="s">
        <v>2</v>
      </c>
      <c r="G42" s="6">
        <v>632</v>
      </c>
      <c r="H42" s="6">
        <f t="shared" si="7"/>
        <v>3</v>
      </c>
      <c r="I42" s="6">
        <v>620</v>
      </c>
      <c r="J42" s="6">
        <f t="shared" si="8"/>
        <v>3</v>
      </c>
      <c r="K42" s="6">
        <f t="shared" si="9"/>
        <v>1252</v>
      </c>
      <c r="L42" s="6">
        <f t="shared" si="10"/>
        <v>3</v>
      </c>
      <c r="M42" s="6">
        <v>51</v>
      </c>
      <c r="N42" s="6">
        <v>41</v>
      </c>
      <c r="O42" s="6">
        <v>4</v>
      </c>
    </row>
    <row r="43" spans="1:15" ht="14.4" customHeight="1" x14ac:dyDescent="0.25">
      <c r="A43" s="9">
        <v>33</v>
      </c>
      <c r="B43" s="9">
        <v>4</v>
      </c>
      <c r="C43" s="10" t="s">
        <v>9</v>
      </c>
      <c r="D43" s="11" t="s">
        <v>64</v>
      </c>
      <c r="E43" s="13" t="s">
        <v>19</v>
      </c>
      <c r="F43" s="11" t="s">
        <v>89</v>
      </c>
      <c r="G43" s="6">
        <v>584</v>
      </c>
      <c r="H43" s="6">
        <f t="shared" si="7"/>
        <v>5</v>
      </c>
      <c r="I43" s="6">
        <v>620</v>
      </c>
      <c r="J43" s="6">
        <f t="shared" si="8"/>
        <v>3</v>
      </c>
      <c r="K43" s="6">
        <f t="shared" si="9"/>
        <v>1204</v>
      </c>
      <c r="L43" s="6">
        <f t="shared" si="10"/>
        <v>4</v>
      </c>
      <c r="M43" s="6">
        <v>58</v>
      </c>
      <c r="N43" s="6">
        <v>46</v>
      </c>
      <c r="O43" s="6">
        <v>1</v>
      </c>
    </row>
    <row r="44" spans="1:15" ht="14.4" customHeight="1" x14ac:dyDescent="0.25">
      <c r="A44" s="9">
        <v>34</v>
      </c>
      <c r="B44" s="9">
        <v>5</v>
      </c>
      <c r="C44" s="10" t="s">
        <v>107</v>
      </c>
      <c r="D44" s="11" t="s">
        <v>106</v>
      </c>
      <c r="E44" s="13" t="s">
        <v>19</v>
      </c>
      <c r="F44" s="11" t="s">
        <v>140</v>
      </c>
      <c r="G44" s="6">
        <v>579</v>
      </c>
      <c r="H44" s="6">
        <f t="shared" si="7"/>
        <v>6</v>
      </c>
      <c r="I44" s="6">
        <v>574</v>
      </c>
      <c r="J44" s="6">
        <f t="shared" si="8"/>
        <v>5</v>
      </c>
      <c r="K44" s="6">
        <f t="shared" si="9"/>
        <v>1153</v>
      </c>
      <c r="L44" s="6">
        <f t="shared" si="10"/>
        <v>5</v>
      </c>
      <c r="M44" s="6"/>
      <c r="N44" s="6"/>
      <c r="O44" s="6"/>
    </row>
    <row r="45" spans="1:15" ht="14.4" customHeight="1" x14ac:dyDescent="0.25">
      <c r="A45" s="9">
        <v>35</v>
      </c>
      <c r="B45" s="9">
        <v>6</v>
      </c>
      <c r="C45" s="10" t="s">
        <v>36</v>
      </c>
      <c r="D45" s="11" t="s">
        <v>77</v>
      </c>
      <c r="E45" s="13" t="s">
        <v>19</v>
      </c>
      <c r="F45" s="11" t="s">
        <v>1</v>
      </c>
      <c r="G45" s="6">
        <v>552</v>
      </c>
      <c r="H45" s="6">
        <f t="shared" si="7"/>
        <v>7</v>
      </c>
      <c r="I45" s="6">
        <v>534</v>
      </c>
      <c r="J45" s="6">
        <f t="shared" si="8"/>
        <v>6</v>
      </c>
      <c r="K45" s="6">
        <f t="shared" si="9"/>
        <v>1086</v>
      </c>
      <c r="L45" s="6">
        <f t="shared" si="10"/>
        <v>6</v>
      </c>
      <c r="M45" s="6"/>
      <c r="N45" s="6"/>
      <c r="O45" s="6"/>
    </row>
    <row r="46" spans="1:15" ht="14.4" customHeight="1" x14ac:dyDescent="0.25">
      <c r="A46" s="9">
        <v>36</v>
      </c>
      <c r="B46" s="9">
        <v>7</v>
      </c>
      <c r="C46" s="10" t="s">
        <v>147</v>
      </c>
      <c r="D46" s="11"/>
      <c r="E46" s="13" t="s">
        <v>19</v>
      </c>
      <c r="F46" s="11" t="s">
        <v>2</v>
      </c>
      <c r="G46" s="6">
        <v>503</v>
      </c>
      <c r="H46" s="6">
        <f t="shared" si="7"/>
        <v>8</v>
      </c>
      <c r="I46" s="6">
        <v>499</v>
      </c>
      <c r="J46" s="6">
        <f t="shared" si="8"/>
        <v>7</v>
      </c>
      <c r="K46" s="6">
        <f t="shared" si="9"/>
        <v>1002</v>
      </c>
      <c r="L46" s="6">
        <f t="shared" si="10"/>
        <v>7</v>
      </c>
      <c r="M46" s="6"/>
      <c r="N46" s="6"/>
      <c r="O46" s="6"/>
    </row>
    <row r="47" spans="1:15" ht="14.4" customHeight="1" x14ac:dyDescent="0.25">
      <c r="A47" s="9">
        <v>37</v>
      </c>
      <c r="B47" s="9">
        <v>8</v>
      </c>
      <c r="C47" s="10" t="s">
        <v>104</v>
      </c>
      <c r="D47" s="11" t="s">
        <v>64</v>
      </c>
      <c r="E47" s="13" t="s">
        <v>19</v>
      </c>
      <c r="F47" s="11" t="s">
        <v>1</v>
      </c>
      <c r="G47" s="6">
        <v>414</v>
      </c>
      <c r="H47" s="6">
        <f t="shared" si="7"/>
        <v>9</v>
      </c>
      <c r="I47" s="6">
        <v>416</v>
      </c>
      <c r="J47" s="6">
        <f t="shared" si="8"/>
        <v>8</v>
      </c>
      <c r="K47" s="6">
        <f t="shared" si="9"/>
        <v>830</v>
      </c>
      <c r="L47" s="6">
        <f t="shared" si="10"/>
        <v>8</v>
      </c>
      <c r="M47" s="6"/>
      <c r="N47" s="6"/>
      <c r="O47" s="6"/>
    </row>
    <row r="48" spans="1:15" ht="14.4" customHeight="1" x14ac:dyDescent="0.25">
      <c r="A48" s="9">
        <v>38</v>
      </c>
      <c r="B48" s="9">
        <v>9</v>
      </c>
      <c r="C48" s="16" t="s">
        <v>6</v>
      </c>
      <c r="D48" s="17" t="s">
        <v>70</v>
      </c>
      <c r="E48" s="13" t="s">
        <v>19</v>
      </c>
      <c r="F48" s="11" t="s">
        <v>1</v>
      </c>
      <c r="G48" s="18">
        <v>669</v>
      </c>
      <c r="H48" s="6">
        <f t="shared" si="7"/>
        <v>2</v>
      </c>
      <c r="I48" s="18">
        <v>0</v>
      </c>
      <c r="J48" s="6">
        <f t="shared" si="8"/>
        <v>9</v>
      </c>
      <c r="K48" s="18">
        <f t="shared" si="9"/>
        <v>669</v>
      </c>
      <c r="L48" s="6">
        <f t="shared" si="10"/>
        <v>9</v>
      </c>
      <c r="M48" s="18"/>
      <c r="N48" s="18"/>
      <c r="O48" s="23"/>
    </row>
    <row r="49" spans="1:15" ht="14.4" customHeight="1" x14ac:dyDescent="0.25">
      <c r="A49" s="9"/>
      <c r="B49" s="9"/>
      <c r="C49" s="58" t="s">
        <v>109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60"/>
    </row>
    <row r="50" spans="1:15" ht="14.4" customHeight="1" x14ac:dyDescent="0.25">
      <c r="A50" s="9">
        <v>39</v>
      </c>
      <c r="B50" s="9">
        <v>1</v>
      </c>
      <c r="C50" s="10" t="s">
        <v>111</v>
      </c>
      <c r="D50" s="11" t="s">
        <v>64</v>
      </c>
      <c r="E50" s="14" t="s">
        <v>144</v>
      </c>
      <c r="F50" s="11" t="s">
        <v>93</v>
      </c>
      <c r="G50" s="6">
        <v>591</v>
      </c>
      <c r="H50" s="6">
        <f>_xlfn.RANK.EQ(G50,$G$50:$G$53,0)</f>
        <v>1</v>
      </c>
      <c r="I50" s="6">
        <v>548</v>
      </c>
      <c r="J50" s="6">
        <f>_xlfn.RANK.EQ(I50,$I$50:$I$53,0)</f>
        <v>1</v>
      </c>
      <c r="K50" s="6">
        <f>G50+I50</f>
        <v>1139</v>
      </c>
      <c r="L50" s="6">
        <f>_xlfn.RANK.EQ(K50,$K$50:$K$53,0)</f>
        <v>1</v>
      </c>
      <c r="M50" s="6">
        <v>41</v>
      </c>
      <c r="N50" s="6">
        <v>46</v>
      </c>
      <c r="O50" s="6">
        <v>1</v>
      </c>
    </row>
    <row r="51" spans="1:15" ht="14.4" customHeight="1" x14ac:dyDescent="0.25">
      <c r="A51" s="9">
        <v>40</v>
      </c>
      <c r="B51" s="9">
        <v>2</v>
      </c>
      <c r="C51" s="10" t="s">
        <v>112</v>
      </c>
      <c r="D51" s="11" t="s">
        <v>64</v>
      </c>
      <c r="E51" s="14" t="s">
        <v>144</v>
      </c>
      <c r="F51" s="11" t="s">
        <v>140</v>
      </c>
      <c r="G51" s="6">
        <v>454</v>
      </c>
      <c r="H51" s="6">
        <f t="shared" ref="H51:H53" si="11">_xlfn.RANK.EQ(G51,$G$50:$G$53,0)</f>
        <v>2</v>
      </c>
      <c r="I51" s="6">
        <v>359</v>
      </c>
      <c r="J51" s="6">
        <f t="shared" ref="J51:J53" si="12">_xlfn.RANK.EQ(I51,$I$50:$I$53,0)</f>
        <v>3</v>
      </c>
      <c r="K51" s="6">
        <f>G51+I51</f>
        <v>813</v>
      </c>
      <c r="L51" s="6">
        <f t="shared" ref="L51:L53" si="13">_xlfn.RANK.EQ(K51,$K$50:$K$53,0)</f>
        <v>2</v>
      </c>
      <c r="M51" s="6">
        <v>20</v>
      </c>
      <c r="N51" s="6">
        <v>54</v>
      </c>
      <c r="O51" s="6">
        <v>3</v>
      </c>
    </row>
    <row r="52" spans="1:15" ht="14.4" customHeight="1" x14ac:dyDescent="0.25">
      <c r="A52" s="9">
        <v>41</v>
      </c>
      <c r="B52" s="9">
        <v>3</v>
      </c>
      <c r="C52" s="10" t="s">
        <v>46</v>
      </c>
      <c r="D52" s="11" t="s">
        <v>64</v>
      </c>
      <c r="E52" s="14" t="s">
        <v>144</v>
      </c>
      <c r="F52" s="11" t="s">
        <v>4</v>
      </c>
      <c r="G52" s="6">
        <v>349</v>
      </c>
      <c r="H52" s="6">
        <f t="shared" si="11"/>
        <v>3</v>
      </c>
      <c r="I52" s="6">
        <v>441</v>
      </c>
      <c r="J52" s="6">
        <f t="shared" si="12"/>
        <v>2</v>
      </c>
      <c r="K52" s="6">
        <f>G52+I52</f>
        <v>790</v>
      </c>
      <c r="L52" s="6">
        <f t="shared" si="13"/>
        <v>3</v>
      </c>
      <c r="M52" s="6">
        <v>23</v>
      </c>
      <c r="N52" s="6">
        <v>41</v>
      </c>
      <c r="O52" s="6">
        <v>2</v>
      </c>
    </row>
    <row r="53" spans="1:15" ht="14.4" customHeight="1" x14ac:dyDescent="0.25">
      <c r="A53" s="9">
        <v>42</v>
      </c>
      <c r="B53" s="9">
        <v>2</v>
      </c>
      <c r="C53" s="10" t="s">
        <v>110</v>
      </c>
      <c r="D53" s="11" t="s">
        <v>64</v>
      </c>
      <c r="E53" s="14" t="s">
        <v>144</v>
      </c>
      <c r="F53" s="11" t="s">
        <v>4</v>
      </c>
      <c r="G53" s="6">
        <v>238</v>
      </c>
      <c r="H53" s="6">
        <f t="shared" si="11"/>
        <v>4</v>
      </c>
      <c r="I53" s="6">
        <v>313</v>
      </c>
      <c r="J53" s="6">
        <f t="shared" si="12"/>
        <v>4</v>
      </c>
      <c r="K53" s="6">
        <f>G53+I53</f>
        <v>551</v>
      </c>
      <c r="L53" s="6">
        <f t="shared" si="13"/>
        <v>4</v>
      </c>
      <c r="M53" s="6">
        <v>25</v>
      </c>
      <c r="N53" s="6">
        <v>28</v>
      </c>
      <c r="O53" s="6">
        <v>4</v>
      </c>
    </row>
    <row r="54" spans="1:15" ht="14.4" customHeight="1" x14ac:dyDescent="0.25">
      <c r="A54" s="9"/>
      <c r="B54" s="9"/>
      <c r="C54" s="61" t="s">
        <v>113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3"/>
    </row>
    <row r="55" spans="1:15" ht="14.4" customHeight="1" x14ac:dyDescent="0.25">
      <c r="A55" s="9"/>
      <c r="B55" s="9"/>
      <c r="C55" s="58" t="s">
        <v>63</v>
      </c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60"/>
    </row>
    <row r="56" spans="1:15" ht="14.4" customHeight="1" x14ac:dyDescent="0.25">
      <c r="A56" s="9">
        <v>43</v>
      </c>
      <c r="B56" s="9">
        <v>1</v>
      </c>
      <c r="C56" s="10" t="s">
        <v>115</v>
      </c>
      <c r="D56" s="11" t="s">
        <v>70</v>
      </c>
      <c r="E56" s="12" t="s">
        <v>18</v>
      </c>
      <c r="F56" s="11" t="s">
        <v>89</v>
      </c>
      <c r="G56" s="6">
        <v>720</v>
      </c>
      <c r="H56" s="6">
        <f>_xlfn.RANK.EQ(G56,$G$56:$G$59,0)</f>
        <v>1</v>
      </c>
      <c r="I56" s="6">
        <v>737</v>
      </c>
      <c r="J56" s="6">
        <f>_xlfn.RANK.EQ(I56,$I$56:$I$59,0)</f>
        <v>2</v>
      </c>
      <c r="K56" s="6">
        <f>G56+I56</f>
        <v>1457</v>
      </c>
      <c r="L56" s="6">
        <f>_xlfn.RANK.EQ(K56,$K$56:$K$59,0)</f>
        <v>1</v>
      </c>
      <c r="M56" s="6">
        <v>66</v>
      </c>
      <c r="N56" s="6">
        <v>64</v>
      </c>
      <c r="O56" s="6">
        <v>1</v>
      </c>
    </row>
    <row r="57" spans="1:15" ht="14.4" customHeight="1" x14ac:dyDescent="0.25">
      <c r="A57" s="9">
        <v>44</v>
      </c>
      <c r="B57" s="9">
        <v>2</v>
      </c>
      <c r="C57" s="10" t="s">
        <v>116</v>
      </c>
      <c r="D57" s="11" t="s">
        <v>99</v>
      </c>
      <c r="E57" s="12" t="s">
        <v>18</v>
      </c>
      <c r="F57" s="11" t="s">
        <v>78</v>
      </c>
      <c r="G57" s="6">
        <v>647</v>
      </c>
      <c r="H57" s="6">
        <f>_xlfn.RANK.EQ(G57,$G$56:$G$59,0)</f>
        <v>2</v>
      </c>
      <c r="I57" s="6">
        <v>743</v>
      </c>
      <c r="J57" s="6">
        <f>_xlfn.RANK.EQ(I57,$I$56:$I$59,0)</f>
        <v>1</v>
      </c>
      <c r="K57" s="6">
        <f>G57+I57</f>
        <v>1390</v>
      </c>
      <c r="L57" s="6">
        <f t="shared" ref="L57:L59" si="14">_xlfn.RANK.EQ(K57,$K$56:$K$59,0)</f>
        <v>2</v>
      </c>
      <c r="M57" s="6">
        <v>61</v>
      </c>
      <c r="N57" s="6">
        <v>51</v>
      </c>
      <c r="O57" s="6">
        <v>2</v>
      </c>
    </row>
    <row r="58" spans="1:15" ht="14.4" customHeight="1" x14ac:dyDescent="0.25">
      <c r="A58" s="9">
        <v>45</v>
      </c>
      <c r="B58" s="9">
        <v>3</v>
      </c>
      <c r="C58" s="10" t="s">
        <v>114</v>
      </c>
      <c r="D58" s="11" t="s">
        <v>64</v>
      </c>
      <c r="E58" s="12" t="s">
        <v>18</v>
      </c>
      <c r="F58" s="11" t="s">
        <v>55</v>
      </c>
      <c r="G58" s="6">
        <v>537</v>
      </c>
      <c r="H58" s="6">
        <f>_xlfn.RANK.EQ(G58,$G$56:$G$59,0)</f>
        <v>3</v>
      </c>
      <c r="I58" s="6">
        <v>583</v>
      </c>
      <c r="J58" s="6">
        <f>_xlfn.RANK.EQ(I58,$I$56:$I$59,0)</f>
        <v>3</v>
      </c>
      <c r="K58" s="6">
        <f>G58+I58</f>
        <v>1120</v>
      </c>
      <c r="L58" s="6">
        <f t="shared" si="14"/>
        <v>3</v>
      </c>
      <c r="M58" s="6">
        <v>52</v>
      </c>
      <c r="N58" s="6">
        <v>34</v>
      </c>
      <c r="O58" s="6">
        <v>3</v>
      </c>
    </row>
    <row r="59" spans="1:15" ht="14.4" customHeight="1" x14ac:dyDescent="0.25">
      <c r="A59" s="9">
        <v>46</v>
      </c>
      <c r="B59" s="9">
        <v>4</v>
      </c>
      <c r="C59" s="10" t="s">
        <v>11</v>
      </c>
      <c r="D59" s="11" t="s">
        <v>64</v>
      </c>
      <c r="E59" s="12" t="s">
        <v>18</v>
      </c>
      <c r="F59" s="11" t="s">
        <v>78</v>
      </c>
      <c r="G59" s="6">
        <v>517</v>
      </c>
      <c r="H59" s="6">
        <f>_xlfn.RANK.EQ(G59,$G$56:$G$59,0)</f>
        <v>4</v>
      </c>
      <c r="I59" s="6">
        <v>570</v>
      </c>
      <c r="J59" s="6">
        <f>_xlfn.RANK.EQ(I59,$I$56:$I$59,0)</f>
        <v>4</v>
      </c>
      <c r="K59" s="6">
        <f>G59+I59</f>
        <v>1087</v>
      </c>
      <c r="L59" s="6">
        <f t="shared" si="14"/>
        <v>4</v>
      </c>
      <c r="M59" s="6">
        <v>25</v>
      </c>
      <c r="N59" s="6">
        <v>26</v>
      </c>
      <c r="O59" s="6">
        <v>4</v>
      </c>
    </row>
    <row r="60" spans="1:15" ht="14.4" customHeight="1" x14ac:dyDescent="0.25">
      <c r="A60" s="9"/>
      <c r="B60" s="9"/>
      <c r="C60" s="15" t="s">
        <v>0</v>
      </c>
      <c r="D60" s="15" t="s">
        <v>60</v>
      </c>
      <c r="E60" s="15" t="s">
        <v>58</v>
      </c>
      <c r="F60" s="15" t="s">
        <v>61</v>
      </c>
      <c r="G60" s="20" t="s">
        <v>23</v>
      </c>
      <c r="H60" s="20" t="s">
        <v>35</v>
      </c>
      <c r="I60" s="20" t="s">
        <v>22</v>
      </c>
      <c r="J60" s="20" t="s">
        <v>35</v>
      </c>
      <c r="K60" s="20" t="s">
        <v>20</v>
      </c>
      <c r="L60" s="20" t="s">
        <v>21</v>
      </c>
      <c r="M60" s="20" t="s">
        <v>34</v>
      </c>
      <c r="N60" s="20" t="s">
        <v>33</v>
      </c>
      <c r="O60" s="20" t="s">
        <v>35</v>
      </c>
    </row>
    <row r="61" spans="1:15" ht="14.4" customHeight="1" x14ac:dyDescent="0.25">
      <c r="A61" s="9"/>
      <c r="B61" s="9"/>
      <c r="C61" s="58">
        <v>0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</row>
    <row r="62" spans="1:15" ht="14.4" customHeight="1" x14ac:dyDescent="0.25">
      <c r="A62" s="9">
        <v>47</v>
      </c>
      <c r="B62" s="9">
        <v>1</v>
      </c>
      <c r="C62" s="10" t="s">
        <v>120</v>
      </c>
      <c r="D62" s="11" t="s">
        <v>70</v>
      </c>
      <c r="E62" s="13" t="s">
        <v>19</v>
      </c>
      <c r="F62" s="11" t="s">
        <v>89</v>
      </c>
      <c r="G62" s="6">
        <v>666</v>
      </c>
      <c r="H62" s="6">
        <f>RANK(G62,$G$62:$G$67,0)</f>
        <v>1</v>
      </c>
      <c r="I62" s="6">
        <v>690</v>
      </c>
      <c r="J62" s="6">
        <f>RANK(I62,$I$62:$I$67,0)</f>
        <v>1</v>
      </c>
      <c r="K62" s="6">
        <f t="shared" ref="K62:K67" si="15">G62+I62</f>
        <v>1356</v>
      </c>
      <c r="L62" s="6">
        <f>RANK(K62,$K$62:$K$67,0)</f>
        <v>1</v>
      </c>
      <c r="M62" s="6">
        <v>62</v>
      </c>
      <c r="N62" s="6">
        <v>49</v>
      </c>
      <c r="O62" s="6">
        <v>2</v>
      </c>
    </row>
    <row r="63" spans="1:15" ht="14.4" customHeight="1" x14ac:dyDescent="0.25">
      <c r="A63" s="9">
        <v>48</v>
      </c>
      <c r="B63" s="9">
        <v>2</v>
      </c>
      <c r="C63" s="10" t="s">
        <v>117</v>
      </c>
      <c r="D63" s="11" t="s">
        <v>70</v>
      </c>
      <c r="E63" s="13" t="s">
        <v>19</v>
      </c>
      <c r="F63" s="11" t="s">
        <v>118</v>
      </c>
      <c r="G63" s="6">
        <v>508</v>
      </c>
      <c r="H63" s="6">
        <f t="shared" ref="H63:H67" si="16">RANK(G63,$G$62:$G$67,0)</f>
        <v>3</v>
      </c>
      <c r="I63" s="6">
        <v>622</v>
      </c>
      <c r="J63" s="6">
        <f t="shared" ref="J63:J65" si="17">RANK(I63,$I$62:$I$67,0)</f>
        <v>2</v>
      </c>
      <c r="K63" s="6">
        <f t="shared" si="15"/>
        <v>1130</v>
      </c>
      <c r="L63" s="6">
        <f t="shared" ref="L63:L67" si="18">RANK(K63,$K$62:$K$67,0)</f>
        <v>2</v>
      </c>
      <c r="M63" s="6">
        <v>51</v>
      </c>
      <c r="N63" s="6">
        <v>61</v>
      </c>
      <c r="O63" s="6">
        <v>1</v>
      </c>
    </row>
    <row r="64" spans="1:15" ht="14.4" customHeight="1" x14ac:dyDescent="0.25">
      <c r="A64" s="9">
        <v>49</v>
      </c>
      <c r="B64" s="9">
        <v>3</v>
      </c>
      <c r="C64" s="10" t="s">
        <v>121</v>
      </c>
      <c r="D64" s="11" t="s">
        <v>77</v>
      </c>
      <c r="E64" s="13" t="s">
        <v>19</v>
      </c>
      <c r="F64" s="11" t="s">
        <v>1</v>
      </c>
      <c r="G64" s="6">
        <v>559</v>
      </c>
      <c r="H64" s="6">
        <f t="shared" si="16"/>
        <v>2</v>
      </c>
      <c r="I64" s="6">
        <v>496</v>
      </c>
      <c r="J64" s="6">
        <f t="shared" si="17"/>
        <v>4</v>
      </c>
      <c r="K64" s="6">
        <f t="shared" si="15"/>
        <v>1055</v>
      </c>
      <c r="L64" s="6">
        <f t="shared" si="18"/>
        <v>3</v>
      </c>
      <c r="M64" s="6">
        <v>42</v>
      </c>
      <c r="N64" s="6">
        <v>63</v>
      </c>
      <c r="O64" s="6">
        <v>3</v>
      </c>
    </row>
    <row r="65" spans="1:15" ht="14.4" customHeight="1" x14ac:dyDescent="0.25">
      <c r="A65" s="9">
        <v>50</v>
      </c>
      <c r="B65" s="9">
        <v>4</v>
      </c>
      <c r="C65" s="10" t="s">
        <v>122</v>
      </c>
      <c r="D65" s="11" t="s">
        <v>106</v>
      </c>
      <c r="E65" s="13" t="s">
        <v>19</v>
      </c>
      <c r="F65" s="11" t="s">
        <v>4</v>
      </c>
      <c r="G65" s="6">
        <v>469</v>
      </c>
      <c r="H65" s="6">
        <f t="shared" si="16"/>
        <v>5</v>
      </c>
      <c r="I65" s="6">
        <v>506</v>
      </c>
      <c r="J65" s="6">
        <f t="shared" si="17"/>
        <v>3</v>
      </c>
      <c r="K65" s="6">
        <f t="shared" si="15"/>
        <v>975</v>
      </c>
      <c r="L65" s="6">
        <f t="shared" si="18"/>
        <v>4</v>
      </c>
      <c r="M65" s="6">
        <v>44</v>
      </c>
      <c r="N65" s="6">
        <v>44</v>
      </c>
      <c r="O65" s="6">
        <v>4</v>
      </c>
    </row>
    <row r="66" spans="1:15" ht="14.4" customHeight="1" x14ac:dyDescent="0.25">
      <c r="A66" s="9">
        <v>51</v>
      </c>
      <c r="B66" s="9">
        <v>5</v>
      </c>
      <c r="C66" s="10" t="s">
        <v>119</v>
      </c>
      <c r="D66" s="11" t="s">
        <v>64</v>
      </c>
      <c r="E66" s="13" t="s">
        <v>19</v>
      </c>
      <c r="F66" s="11" t="s">
        <v>56</v>
      </c>
      <c r="G66" s="6">
        <v>491</v>
      </c>
      <c r="H66" s="6">
        <f t="shared" si="16"/>
        <v>4</v>
      </c>
      <c r="I66" s="6">
        <v>0</v>
      </c>
      <c r="J66" s="6"/>
      <c r="K66" s="6">
        <f t="shared" si="15"/>
        <v>491</v>
      </c>
      <c r="L66" s="6">
        <f t="shared" si="18"/>
        <v>5</v>
      </c>
      <c r="M66" s="6"/>
      <c r="N66" s="6"/>
      <c r="O66" s="6"/>
    </row>
    <row r="67" spans="1:15" ht="14.4" customHeight="1" x14ac:dyDescent="0.25">
      <c r="A67" s="9">
        <v>52</v>
      </c>
      <c r="B67" s="9">
        <v>6</v>
      </c>
      <c r="C67" s="10" t="s">
        <v>48</v>
      </c>
      <c r="D67" s="11" t="s">
        <v>106</v>
      </c>
      <c r="E67" s="13" t="s">
        <v>19</v>
      </c>
      <c r="F67" s="11" t="s">
        <v>89</v>
      </c>
      <c r="G67" s="6">
        <v>459</v>
      </c>
      <c r="H67" s="6">
        <f t="shared" si="16"/>
        <v>6</v>
      </c>
      <c r="I67" s="6">
        <v>0</v>
      </c>
      <c r="J67" s="6"/>
      <c r="K67" s="6">
        <f t="shared" si="15"/>
        <v>459</v>
      </c>
      <c r="L67" s="6">
        <f t="shared" si="18"/>
        <v>6</v>
      </c>
      <c r="M67" s="6"/>
      <c r="N67" s="6"/>
      <c r="O67" s="6"/>
    </row>
    <row r="68" spans="1:15" ht="14.4" customHeight="1" x14ac:dyDescent="0.25">
      <c r="A68" s="9"/>
      <c r="B68" s="9"/>
      <c r="C68" s="61" t="s">
        <v>123</v>
      </c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3"/>
    </row>
    <row r="69" spans="1:15" ht="14.4" customHeight="1" x14ac:dyDescent="0.25">
      <c r="A69" s="9"/>
      <c r="B69" s="9"/>
      <c r="C69" s="58" t="s">
        <v>178</v>
      </c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</row>
    <row r="70" spans="1:15" ht="14.4" customHeight="1" x14ac:dyDescent="0.25">
      <c r="A70" s="9">
        <v>53</v>
      </c>
      <c r="B70" s="9">
        <v>1</v>
      </c>
      <c r="C70" s="10" t="s">
        <v>126</v>
      </c>
      <c r="D70" s="11" t="s">
        <v>68</v>
      </c>
      <c r="E70" s="12" t="s">
        <v>18</v>
      </c>
      <c r="F70" s="11" t="s">
        <v>141</v>
      </c>
      <c r="G70" s="6">
        <v>497</v>
      </c>
      <c r="H70" s="6">
        <f>_xlfn.RANK.EQ(G70,$G$70:$G$77,0)</f>
        <v>1</v>
      </c>
      <c r="I70" s="6">
        <v>505</v>
      </c>
      <c r="J70" s="6">
        <f>_xlfn.RANK.EQ(I70,$I$70:$I$77,0)</f>
        <v>1</v>
      </c>
      <c r="K70" s="6">
        <f t="shared" ref="K70:K77" si="19">G70+I70</f>
        <v>1002</v>
      </c>
      <c r="L70" s="6">
        <f>RANK(K70,$K$70:$K$77,0)</f>
        <v>1</v>
      </c>
      <c r="M70" s="6">
        <v>85</v>
      </c>
      <c r="N70" s="6">
        <v>72</v>
      </c>
      <c r="O70" s="6">
        <v>2</v>
      </c>
    </row>
    <row r="71" spans="1:15" ht="14.4" customHeight="1" x14ac:dyDescent="0.25">
      <c r="A71" s="9">
        <v>54</v>
      </c>
      <c r="B71" s="9">
        <v>2</v>
      </c>
      <c r="C71" s="10" t="s">
        <v>16</v>
      </c>
      <c r="D71" s="11" t="s">
        <v>68</v>
      </c>
      <c r="E71" s="12" t="s">
        <v>18</v>
      </c>
      <c r="F71" s="11" t="s">
        <v>78</v>
      </c>
      <c r="G71" s="6">
        <v>489</v>
      </c>
      <c r="H71" s="6">
        <f t="shared" ref="H71:H77" si="20">_xlfn.RANK.EQ(G71,$G$70:$G$77,0)</f>
        <v>2</v>
      </c>
      <c r="I71" s="6">
        <v>499</v>
      </c>
      <c r="J71" s="6">
        <f t="shared" ref="J71:J75" si="21">_xlfn.RANK.EQ(I71,$I$70:$I$77,0)</f>
        <v>2</v>
      </c>
      <c r="K71" s="6">
        <f t="shared" si="19"/>
        <v>988</v>
      </c>
      <c r="L71" s="6">
        <f t="shared" ref="L71:L77" si="22">RANK(K71,$K$70:$K$77,0)</f>
        <v>2</v>
      </c>
      <c r="M71" s="6">
        <v>81</v>
      </c>
      <c r="N71" s="6">
        <v>74</v>
      </c>
      <c r="O71" s="6">
        <v>1</v>
      </c>
    </row>
    <row r="72" spans="1:15" ht="14.4" customHeight="1" x14ac:dyDescent="0.25">
      <c r="A72" s="9">
        <v>55</v>
      </c>
      <c r="B72" s="9">
        <v>3</v>
      </c>
      <c r="C72" s="10" t="s">
        <v>42</v>
      </c>
      <c r="D72" s="11" t="s">
        <v>70</v>
      </c>
      <c r="E72" s="12" t="s">
        <v>18</v>
      </c>
      <c r="F72" s="11" t="s">
        <v>1</v>
      </c>
      <c r="G72" s="6">
        <v>477</v>
      </c>
      <c r="H72" s="6">
        <f t="shared" si="20"/>
        <v>3</v>
      </c>
      <c r="I72" s="6">
        <v>458</v>
      </c>
      <c r="J72" s="6">
        <f t="shared" si="21"/>
        <v>4</v>
      </c>
      <c r="K72" s="6">
        <f t="shared" si="19"/>
        <v>935</v>
      </c>
      <c r="L72" s="6">
        <f t="shared" si="22"/>
        <v>3</v>
      </c>
      <c r="M72" s="6">
        <v>64</v>
      </c>
      <c r="N72" s="6">
        <v>67</v>
      </c>
      <c r="O72" s="6">
        <v>4</v>
      </c>
    </row>
    <row r="73" spans="1:15" ht="14.4" customHeight="1" x14ac:dyDescent="0.25">
      <c r="A73" s="9">
        <v>56</v>
      </c>
      <c r="B73" s="9">
        <v>4</v>
      </c>
      <c r="C73" s="10" t="s">
        <v>17</v>
      </c>
      <c r="D73" s="11" t="s">
        <v>70</v>
      </c>
      <c r="E73" s="13" t="s">
        <v>19</v>
      </c>
      <c r="F73" s="11" t="s">
        <v>78</v>
      </c>
      <c r="G73" s="6">
        <v>429</v>
      </c>
      <c r="H73" s="6">
        <f t="shared" si="20"/>
        <v>6</v>
      </c>
      <c r="I73" s="6">
        <v>464</v>
      </c>
      <c r="J73" s="6">
        <f t="shared" si="21"/>
        <v>3</v>
      </c>
      <c r="K73" s="6">
        <f t="shared" si="19"/>
        <v>893</v>
      </c>
      <c r="L73" s="6">
        <f t="shared" si="22"/>
        <v>4</v>
      </c>
      <c r="M73" s="6">
        <v>76</v>
      </c>
      <c r="N73" s="6">
        <v>73</v>
      </c>
      <c r="O73" s="6">
        <v>3</v>
      </c>
    </row>
    <row r="74" spans="1:15" ht="14.4" customHeight="1" x14ac:dyDescent="0.25">
      <c r="A74" s="9">
        <v>57</v>
      </c>
      <c r="B74" s="9">
        <v>5</v>
      </c>
      <c r="C74" s="10" t="s">
        <v>15</v>
      </c>
      <c r="D74" s="11" t="s">
        <v>68</v>
      </c>
      <c r="E74" s="12" t="s">
        <v>18</v>
      </c>
      <c r="F74" s="11" t="s">
        <v>1</v>
      </c>
      <c r="G74" s="6">
        <v>412</v>
      </c>
      <c r="H74" s="6">
        <f t="shared" si="20"/>
        <v>7</v>
      </c>
      <c r="I74" s="6">
        <v>452</v>
      </c>
      <c r="J74" s="6">
        <f t="shared" si="21"/>
        <v>5</v>
      </c>
      <c r="K74" s="6">
        <f t="shared" si="19"/>
        <v>864</v>
      </c>
      <c r="L74" s="6">
        <f t="shared" si="22"/>
        <v>5</v>
      </c>
      <c r="M74" s="6"/>
      <c r="N74" s="6"/>
      <c r="O74" s="6"/>
    </row>
    <row r="75" spans="1:15" ht="14.4" customHeight="1" x14ac:dyDescent="0.25">
      <c r="A75" s="9">
        <v>58</v>
      </c>
      <c r="B75" s="9">
        <v>6</v>
      </c>
      <c r="C75" s="10" t="s">
        <v>41</v>
      </c>
      <c r="D75" s="11" t="s">
        <v>70</v>
      </c>
      <c r="E75" s="12" t="s">
        <v>18</v>
      </c>
      <c r="F75" s="11" t="s">
        <v>1</v>
      </c>
      <c r="G75" s="6">
        <v>435</v>
      </c>
      <c r="H75" s="6">
        <f t="shared" si="20"/>
        <v>5</v>
      </c>
      <c r="I75" s="6">
        <v>416</v>
      </c>
      <c r="J75" s="6">
        <f t="shared" si="21"/>
        <v>6</v>
      </c>
      <c r="K75" s="6">
        <f t="shared" si="19"/>
        <v>851</v>
      </c>
      <c r="L75" s="6">
        <f t="shared" si="22"/>
        <v>6</v>
      </c>
      <c r="M75" s="6"/>
      <c r="N75" s="6"/>
      <c r="O75" s="6"/>
    </row>
    <row r="76" spans="1:15" ht="14.4" customHeight="1" x14ac:dyDescent="0.25">
      <c r="A76" s="9">
        <v>59</v>
      </c>
      <c r="B76" s="9">
        <v>7</v>
      </c>
      <c r="C76" s="10" t="s">
        <v>125</v>
      </c>
      <c r="D76" s="11" t="s">
        <v>64</v>
      </c>
      <c r="E76" s="12" t="s">
        <v>18</v>
      </c>
      <c r="F76" s="11" t="s">
        <v>1</v>
      </c>
      <c r="G76" s="6">
        <v>363</v>
      </c>
      <c r="H76" s="6">
        <f t="shared" si="20"/>
        <v>8</v>
      </c>
      <c r="I76" s="6">
        <v>416</v>
      </c>
      <c r="J76" s="6">
        <v>7</v>
      </c>
      <c r="K76" s="6">
        <f t="shared" si="19"/>
        <v>779</v>
      </c>
      <c r="L76" s="6">
        <f t="shared" si="22"/>
        <v>7</v>
      </c>
      <c r="M76" s="6"/>
      <c r="N76" s="6"/>
      <c r="O76" s="6"/>
    </row>
    <row r="77" spans="1:15" ht="14.4" customHeight="1" x14ac:dyDescent="0.25">
      <c r="A77" s="9">
        <v>60</v>
      </c>
      <c r="B77" s="9">
        <v>8</v>
      </c>
      <c r="C77" s="10" t="s">
        <v>124</v>
      </c>
      <c r="D77" s="11" t="s">
        <v>70</v>
      </c>
      <c r="E77" s="12" t="s">
        <v>18</v>
      </c>
      <c r="F77" s="11" t="s">
        <v>1</v>
      </c>
      <c r="G77" s="6">
        <v>450</v>
      </c>
      <c r="H77" s="6">
        <f t="shared" si="20"/>
        <v>4</v>
      </c>
      <c r="I77" s="6">
        <v>0</v>
      </c>
      <c r="J77" s="6"/>
      <c r="K77" s="6">
        <f t="shared" si="19"/>
        <v>450</v>
      </c>
      <c r="L77" s="6">
        <f t="shared" si="22"/>
        <v>8</v>
      </c>
      <c r="M77" s="6"/>
      <c r="N77" s="6"/>
      <c r="O77" s="6"/>
    </row>
    <row r="78" spans="1:15" ht="14.4" customHeight="1" x14ac:dyDescent="0.25">
      <c r="A78" s="9"/>
      <c r="B78" s="9"/>
      <c r="C78" s="61" t="s">
        <v>127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3"/>
    </row>
    <row r="79" spans="1:15" ht="14.4" customHeight="1" x14ac:dyDescent="0.25">
      <c r="A79" s="9"/>
      <c r="B79" s="9"/>
      <c r="C79" s="58" t="s">
        <v>63</v>
      </c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60"/>
    </row>
    <row r="80" spans="1:15" ht="14.4" customHeight="1" x14ac:dyDescent="0.25">
      <c r="A80" s="9">
        <v>61</v>
      </c>
      <c r="B80" s="9">
        <v>1</v>
      </c>
      <c r="C80" s="10" t="s">
        <v>43</v>
      </c>
      <c r="D80" s="11" t="s">
        <v>70</v>
      </c>
      <c r="E80" s="12" t="s">
        <v>18</v>
      </c>
      <c r="F80" s="11" t="s">
        <v>78</v>
      </c>
      <c r="G80" s="6">
        <v>619</v>
      </c>
      <c r="H80" s="6">
        <f>RANK(G80,$G$80:$G$89,0)</f>
        <v>1</v>
      </c>
      <c r="I80" s="6">
        <v>684</v>
      </c>
      <c r="J80" s="6">
        <f>RANK(I80,$I$80:$I$87,0)</f>
        <v>1</v>
      </c>
      <c r="K80" s="6">
        <f t="shared" ref="K80:K89" si="23">G80+I80</f>
        <v>1303</v>
      </c>
      <c r="L80" s="6">
        <f>RANK(K80,$K$80:$K$89,0)</f>
        <v>1</v>
      </c>
      <c r="M80" s="6">
        <v>52</v>
      </c>
      <c r="N80" s="6">
        <v>54</v>
      </c>
      <c r="O80" s="6">
        <v>1</v>
      </c>
    </row>
    <row r="81" spans="1:15" ht="14.4" customHeight="1" x14ac:dyDescent="0.25">
      <c r="A81" s="9">
        <v>62</v>
      </c>
      <c r="B81" s="9">
        <v>2</v>
      </c>
      <c r="C81" s="10" t="s">
        <v>47</v>
      </c>
      <c r="D81" s="11" t="s">
        <v>64</v>
      </c>
      <c r="E81" s="12" t="s">
        <v>18</v>
      </c>
      <c r="F81" s="11" t="s">
        <v>53</v>
      </c>
      <c r="G81" s="6">
        <v>497</v>
      </c>
      <c r="H81" s="6">
        <f t="shared" ref="H81:H89" si="24">RANK(G81,$G$80:$G$89,0)</f>
        <v>2</v>
      </c>
      <c r="I81" s="6">
        <v>512</v>
      </c>
      <c r="J81" s="6">
        <f t="shared" ref="J81:J87" si="25">RANK(I81,$I$80:$I$87,0)</f>
        <v>3</v>
      </c>
      <c r="K81" s="6">
        <f t="shared" si="23"/>
        <v>1009</v>
      </c>
      <c r="L81" s="6">
        <f t="shared" ref="L81:L89" si="26">RANK(K81,$K$80:$K$89,0)</f>
        <v>2</v>
      </c>
      <c r="M81" s="6">
        <v>52</v>
      </c>
      <c r="N81" s="6">
        <v>33</v>
      </c>
      <c r="O81" s="6">
        <v>2</v>
      </c>
    </row>
    <row r="82" spans="1:15" ht="14.4" customHeight="1" x14ac:dyDescent="0.25">
      <c r="A82" s="9">
        <v>63</v>
      </c>
      <c r="B82" s="9">
        <v>3</v>
      </c>
      <c r="C82" s="10" t="s">
        <v>129</v>
      </c>
      <c r="D82" s="11" t="s">
        <v>64</v>
      </c>
      <c r="E82" s="12" t="s">
        <v>18</v>
      </c>
      <c r="F82" s="11" t="s">
        <v>142</v>
      </c>
      <c r="G82" s="6">
        <v>423</v>
      </c>
      <c r="H82" s="6">
        <f t="shared" si="24"/>
        <v>3</v>
      </c>
      <c r="I82" s="6">
        <v>526</v>
      </c>
      <c r="J82" s="6">
        <f t="shared" si="25"/>
        <v>2</v>
      </c>
      <c r="K82" s="6">
        <f t="shared" si="23"/>
        <v>949</v>
      </c>
      <c r="L82" s="6">
        <f t="shared" si="26"/>
        <v>3</v>
      </c>
      <c r="M82" s="6">
        <v>47</v>
      </c>
      <c r="N82" s="6">
        <v>35</v>
      </c>
      <c r="O82" s="6">
        <v>4</v>
      </c>
    </row>
    <row r="83" spans="1:15" ht="14.4" customHeight="1" x14ac:dyDescent="0.25">
      <c r="A83" s="9">
        <v>64</v>
      </c>
      <c r="B83" s="9">
        <v>4</v>
      </c>
      <c r="C83" s="10" t="s">
        <v>149</v>
      </c>
      <c r="D83" s="11" t="s">
        <v>64</v>
      </c>
      <c r="E83" s="12" t="s">
        <v>18</v>
      </c>
      <c r="F83" s="11" t="s">
        <v>142</v>
      </c>
      <c r="G83" s="6">
        <v>327</v>
      </c>
      <c r="H83" s="6">
        <f t="shared" si="24"/>
        <v>4</v>
      </c>
      <c r="I83" s="6">
        <v>384</v>
      </c>
      <c r="J83" s="6">
        <f t="shared" si="25"/>
        <v>5</v>
      </c>
      <c r="K83" s="6">
        <f t="shared" si="23"/>
        <v>711</v>
      </c>
      <c r="L83" s="6">
        <f t="shared" si="26"/>
        <v>4</v>
      </c>
      <c r="M83" s="6">
        <v>21</v>
      </c>
      <c r="N83" s="6">
        <v>37</v>
      </c>
      <c r="O83" s="6">
        <v>3</v>
      </c>
    </row>
    <row r="84" spans="1:15" ht="14.4" customHeight="1" x14ac:dyDescent="0.25">
      <c r="A84" s="9">
        <v>65</v>
      </c>
      <c r="B84" s="9">
        <v>5</v>
      </c>
      <c r="C84" s="10" t="s">
        <v>130</v>
      </c>
      <c r="D84" s="11" t="s">
        <v>64</v>
      </c>
      <c r="E84" s="12" t="s">
        <v>18</v>
      </c>
      <c r="F84" s="11" t="s">
        <v>131</v>
      </c>
      <c r="G84" s="6">
        <v>273</v>
      </c>
      <c r="H84" s="6">
        <f t="shared" si="24"/>
        <v>6</v>
      </c>
      <c r="I84" s="6">
        <v>434</v>
      </c>
      <c r="J84" s="6">
        <f t="shared" si="25"/>
        <v>4</v>
      </c>
      <c r="K84" s="6">
        <f t="shared" si="23"/>
        <v>707</v>
      </c>
      <c r="L84" s="6">
        <f t="shared" si="26"/>
        <v>5</v>
      </c>
      <c r="M84" s="6"/>
      <c r="N84" s="6"/>
      <c r="O84" s="6"/>
    </row>
    <row r="85" spans="1:15" ht="14.4" customHeight="1" x14ac:dyDescent="0.25">
      <c r="A85" s="9">
        <v>66</v>
      </c>
      <c r="B85" s="9">
        <v>6</v>
      </c>
      <c r="C85" s="10" t="s">
        <v>7</v>
      </c>
      <c r="D85" s="11" t="s">
        <v>64</v>
      </c>
      <c r="E85" s="12" t="s">
        <v>18</v>
      </c>
      <c r="F85" s="11" t="s">
        <v>131</v>
      </c>
      <c r="G85" s="6">
        <v>299</v>
      </c>
      <c r="H85" s="6">
        <f t="shared" si="24"/>
        <v>5</v>
      </c>
      <c r="I85" s="6">
        <v>318</v>
      </c>
      <c r="J85" s="6">
        <f t="shared" si="25"/>
        <v>6</v>
      </c>
      <c r="K85" s="6">
        <f t="shared" si="23"/>
        <v>617</v>
      </c>
      <c r="L85" s="6">
        <f t="shared" si="26"/>
        <v>6</v>
      </c>
      <c r="M85" s="6"/>
      <c r="N85" s="6"/>
      <c r="O85" s="6"/>
    </row>
    <row r="86" spans="1:15" ht="14.4" customHeight="1" x14ac:dyDescent="0.25">
      <c r="A86" s="9">
        <v>67</v>
      </c>
      <c r="B86" s="9">
        <v>7</v>
      </c>
      <c r="C86" s="10" t="s">
        <v>49</v>
      </c>
      <c r="D86" s="11" t="s">
        <v>64</v>
      </c>
      <c r="E86" s="12" t="s">
        <v>18</v>
      </c>
      <c r="F86" s="11" t="s">
        <v>52</v>
      </c>
      <c r="G86" s="6">
        <v>233</v>
      </c>
      <c r="H86" s="6">
        <f t="shared" si="24"/>
        <v>7</v>
      </c>
      <c r="I86" s="6">
        <v>274</v>
      </c>
      <c r="J86" s="6">
        <f t="shared" si="25"/>
        <v>7</v>
      </c>
      <c r="K86" s="6">
        <f t="shared" si="23"/>
        <v>507</v>
      </c>
      <c r="L86" s="6">
        <f t="shared" si="26"/>
        <v>7</v>
      </c>
      <c r="M86" s="6"/>
      <c r="N86" s="6"/>
      <c r="O86" s="6"/>
    </row>
    <row r="87" spans="1:15" ht="14.4" customHeight="1" x14ac:dyDescent="0.25">
      <c r="A87" s="9">
        <v>68</v>
      </c>
      <c r="B87" s="9">
        <v>8</v>
      </c>
      <c r="C87" s="10" t="s">
        <v>148</v>
      </c>
      <c r="D87" s="11" t="s">
        <v>64</v>
      </c>
      <c r="E87" s="12" t="s">
        <v>18</v>
      </c>
      <c r="F87" s="11" t="s">
        <v>78</v>
      </c>
      <c r="G87" s="6">
        <v>231</v>
      </c>
      <c r="H87" s="6">
        <f t="shared" si="24"/>
        <v>8</v>
      </c>
      <c r="I87" s="6">
        <v>231</v>
      </c>
      <c r="J87" s="6">
        <f t="shared" si="25"/>
        <v>8</v>
      </c>
      <c r="K87" s="6">
        <f t="shared" si="23"/>
        <v>462</v>
      </c>
      <c r="L87" s="6">
        <f t="shared" si="26"/>
        <v>8</v>
      </c>
      <c r="M87" s="6"/>
      <c r="N87" s="6"/>
      <c r="O87" s="6"/>
    </row>
    <row r="88" spans="1:15" ht="14.4" customHeight="1" x14ac:dyDescent="0.25">
      <c r="A88" s="9">
        <v>69</v>
      </c>
      <c r="B88" s="9">
        <v>9</v>
      </c>
      <c r="C88" s="10" t="s">
        <v>128</v>
      </c>
      <c r="D88" s="11" t="s">
        <v>64</v>
      </c>
      <c r="E88" s="12" t="s">
        <v>18</v>
      </c>
      <c r="F88" s="11" t="s">
        <v>118</v>
      </c>
      <c r="G88" s="6">
        <v>222</v>
      </c>
      <c r="H88" s="6">
        <f t="shared" si="24"/>
        <v>9</v>
      </c>
      <c r="I88" s="6">
        <v>0</v>
      </c>
      <c r="J88" s="6"/>
      <c r="K88" s="6">
        <f t="shared" si="23"/>
        <v>222</v>
      </c>
      <c r="L88" s="6">
        <f t="shared" si="26"/>
        <v>9</v>
      </c>
      <c r="M88" s="6"/>
      <c r="N88" s="6"/>
      <c r="O88" s="6"/>
    </row>
    <row r="89" spans="1:15" ht="14.4" customHeight="1" x14ac:dyDescent="0.25">
      <c r="A89" s="9">
        <v>70</v>
      </c>
      <c r="B89" s="9">
        <v>10</v>
      </c>
      <c r="C89" s="10" t="s">
        <v>150</v>
      </c>
      <c r="D89" s="11" t="s">
        <v>64</v>
      </c>
      <c r="E89" s="12" t="s">
        <v>18</v>
      </c>
      <c r="F89" s="11" t="s">
        <v>118</v>
      </c>
      <c r="G89" s="6">
        <v>191</v>
      </c>
      <c r="H89" s="6">
        <f t="shared" si="24"/>
        <v>10</v>
      </c>
      <c r="I89" s="6">
        <v>0</v>
      </c>
      <c r="J89" s="6"/>
      <c r="K89" s="6">
        <f t="shared" si="23"/>
        <v>191</v>
      </c>
      <c r="L89" s="6">
        <f t="shared" si="26"/>
        <v>10</v>
      </c>
      <c r="M89" s="6"/>
      <c r="N89" s="6"/>
      <c r="O89" s="6"/>
    </row>
    <row r="90" spans="1:15" ht="14.4" customHeight="1" x14ac:dyDescent="0.25">
      <c r="A90" s="9"/>
      <c r="B90" s="9"/>
      <c r="C90" s="58" t="s">
        <v>81</v>
      </c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60"/>
    </row>
    <row r="91" spans="1:15" ht="14.4" customHeight="1" x14ac:dyDescent="0.25">
      <c r="A91" s="9">
        <v>71</v>
      </c>
      <c r="B91" s="9">
        <v>1</v>
      </c>
      <c r="C91" s="10" t="s">
        <v>12</v>
      </c>
      <c r="D91" s="11" t="s">
        <v>64</v>
      </c>
      <c r="E91" s="13" t="s">
        <v>19</v>
      </c>
      <c r="F91" s="11" t="s">
        <v>118</v>
      </c>
      <c r="G91" s="6">
        <v>411</v>
      </c>
      <c r="H91" s="6">
        <f>_xlfn.RANK.EQ(G91,$G$91:$G$94,0)</f>
        <v>1</v>
      </c>
      <c r="I91" s="6">
        <v>463</v>
      </c>
      <c r="J91" s="6">
        <f>_xlfn.RANK.EQ(I91,$I$91:$I$94,0)</f>
        <v>1</v>
      </c>
      <c r="K91" s="6">
        <f>G91+I91</f>
        <v>874</v>
      </c>
      <c r="L91" s="6">
        <f>_xlfn.RANK.EQ(K91,$K$91:$K$94,0)</f>
        <v>1</v>
      </c>
      <c r="M91" s="6">
        <v>49</v>
      </c>
      <c r="N91" s="6">
        <v>39</v>
      </c>
      <c r="O91" s="6">
        <v>1</v>
      </c>
    </row>
    <row r="92" spans="1:15" ht="14.4" customHeight="1" x14ac:dyDescent="0.25">
      <c r="A92" s="9">
        <v>72</v>
      </c>
      <c r="B92" s="9">
        <v>2</v>
      </c>
      <c r="C92" s="10" t="s">
        <v>135</v>
      </c>
      <c r="D92" s="11" t="s">
        <v>64</v>
      </c>
      <c r="E92" s="13" t="s">
        <v>19</v>
      </c>
      <c r="F92" s="11" t="s">
        <v>102</v>
      </c>
      <c r="G92" s="6">
        <v>401</v>
      </c>
      <c r="H92" s="6">
        <f t="shared" ref="H92:H94" si="27">_xlfn.RANK.EQ(G92,$G$91:$G$94,0)</f>
        <v>2</v>
      </c>
      <c r="I92" s="6">
        <v>457</v>
      </c>
      <c r="J92" s="6">
        <f t="shared" ref="J92:J93" si="28">_xlfn.RANK.EQ(I92,$I$91:$I$94,0)</f>
        <v>2</v>
      </c>
      <c r="K92" s="6">
        <f>G92+I92</f>
        <v>858</v>
      </c>
      <c r="L92" s="6">
        <f t="shared" ref="L92:L94" si="29">_xlfn.RANK.EQ(K92,$K$91:$K$94,0)</f>
        <v>2</v>
      </c>
      <c r="M92" s="6">
        <v>38</v>
      </c>
      <c r="N92" s="6">
        <v>38</v>
      </c>
      <c r="O92" s="6">
        <v>3</v>
      </c>
    </row>
    <row r="93" spans="1:15" ht="14.4" customHeight="1" x14ac:dyDescent="0.25">
      <c r="A93" s="9">
        <v>73</v>
      </c>
      <c r="B93" s="9">
        <v>3</v>
      </c>
      <c r="C93" s="10" t="s">
        <v>132</v>
      </c>
      <c r="D93" s="11" t="s">
        <v>64</v>
      </c>
      <c r="E93" s="13" t="s">
        <v>19</v>
      </c>
      <c r="F93" s="11" t="s">
        <v>53</v>
      </c>
      <c r="G93" s="6">
        <v>269</v>
      </c>
      <c r="H93" s="6">
        <f t="shared" si="27"/>
        <v>3</v>
      </c>
      <c r="I93" s="6">
        <v>294</v>
      </c>
      <c r="J93" s="6">
        <f t="shared" si="28"/>
        <v>3</v>
      </c>
      <c r="K93" s="6">
        <f>G93+I93</f>
        <v>563</v>
      </c>
      <c r="L93" s="6">
        <f t="shared" si="29"/>
        <v>3</v>
      </c>
      <c r="M93" s="6">
        <v>39</v>
      </c>
      <c r="N93" s="6">
        <v>38</v>
      </c>
      <c r="O93" s="6">
        <v>2</v>
      </c>
    </row>
    <row r="94" spans="1:15" ht="14.4" customHeight="1" x14ac:dyDescent="0.25">
      <c r="A94" s="9">
        <v>74</v>
      </c>
      <c r="B94" s="9">
        <v>4</v>
      </c>
      <c r="C94" s="10" t="s">
        <v>133</v>
      </c>
      <c r="D94" s="11" t="s">
        <v>64</v>
      </c>
      <c r="E94" s="13" t="s">
        <v>19</v>
      </c>
      <c r="F94" s="11" t="s">
        <v>134</v>
      </c>
      <c r="G94" s="6">
        <v>205</v>
      </c>
      <c r="H94" s="6">
        <f t="shared" si="27"/>
        <v>4</v>
      </c>
      <c r="I94" s="6">
        <v>232</v>
      </c>
      <c r="J94" s="6">
        <f>_xlfn.RANK.EQ(I94,$I$91:$I$94,0)</f>
        <v>4</v>
      </c>
      <c r="K94" s="6">
        <f>G94+I94</f>
        <v>437</v>
      </c>
      <c r="L94" s="6">
        <f t="shared" si="29"/>
        <v>4</v>
      </c>
      <c r="M94" s="6">
        <v>31</v>
      </c>
      <c r="N94" s="6">
        <v>23</v>
      </c>
      <c r="O94" s="6">
        <v>4</v>
      </c>
    </row>
    <row r="95" spans="1:15" ht="14.4" customHeight="1" x14ac:dyDescent="0.25">
      <c r="A95" s="9"/>
      <c r="B95" s="9"/>
      <c r="C95" s="61" t="s">
        <v>136</v>
      </c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3"/>
    </row>
    <row r="96" spans="1:15" ht="14.4" customHeight="1" x14ac:dyDescent="0.25">
      <c r="A96" s="9"/>
      <c r="B96" s="9"/>
      <c r="C96" s="58" t="s">
        <v>109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60"/>
    </row>
    <row r="97" spans="1:15" ht="14.4" customHeight="1" x14ac:dyDescent="0.25">
      <c r="A97" s="9">
        <v>75</v>
      </c>
      <c r="B97" s="9">
        <v>1</v>
      </c>
      <c r="C97" s="10" t="s">
        <v>14</v>
      </c>
      <c r="D97" s="11" t="s">
        <v>99</v>
      </c>
      <c r="E97" s="14" t="s">
        <v>144</v>
      </c>
      <c r="F97" s="11" t="s">
        <v>89</v>
      </c>
      <c r="G97" s="6">
        <v>553</v>
      </c>
      <c r="H97" s="6">
        <v>1</v>
      </c>
      <c r="I97" s="6">
        <v>670</v>
      </c>
      <c r="J97" s="6">
        <v>1</v>
      </c>
      <c r="K97" s="6">
        <f>G97+I97</f>
        <v>1223</v>
      </c>
      <c r="L97" s="6">
        <v>1</v>
      </c>
      <c r="M97" s="6"/>
      <c r="N97" s="6"/>
      <c r="O97" s="6"/>
    </row>
    <row r="98" spans="1:15" ht="14.4" customHeight="1" x14ac:dyDescent="0.25">
      <c r="A98" s="9"/>
      <c r="B98" s="9"/>
      <c r="C98" s="58" t="s">
        <v>109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60"/>
    </row>
    <row r="99" spans="1:15" ht="14.4" customHeight="1" x14ac:dyDescent="0.25">
      <c r="A99" s="9">
        <v>76</v>
      </c>
      <c r="B99" s="9">
        <v>1</v>
      </c>
      <c r="C99" s="10" t="s">
        <v>137</v>
      </c>
      <c r="D99" s="11" t="s">
        <v>64</v>
      </c>
      <c r="E99" s="14" t="s">
        <v>144</v>
      </c>
      <c r="F99" s="11" t="s">
        <v>1</v>
      </c>
      <c r="G99" s="6">
        <v>357</v>
      </c>
      <c r="H99" s="6">
        <v>1</v>
      </c>
      <c r="I99" s="6">
        <v>392</v>
      </c>
      <c r="J99" s="6">
        <v>1</v>
      </c>
      <c r="K99" s="6">
        <f>G99+I99</f>
        <v>749</v>
      </c>
      <c r="L99" s="6">
        <v>1</v>
      </c>
      <c r="M99" s="6"/>
      <c r="N99" s="6"/>
      <c r="O99" s="6"/>
    </row>
    <row r="100" spans="1:15" ht="14.4" customHeight="1" x14ac:dyDescent="0.25">
      <c r="A100" s="9">
        <v>77</v>
      </c>
      <c r="B100" s="9">
        <v>2</v>
      </c>
      <c r="C100" s="10" t="s">
        <v>51</v>
      </c>
      <c r="D100" s="11" t="s">
        <v>64</v>
      </c>
      <c r="E100" s="14" t="s">
        <v>144</v>
      </c>
      <c r="F100" s="11" t="s">
        <v>4</v>
      </c>
      <c r="G100" s="6">
        <v>181</v>
      </c>
      <c r="H100" s="6">
        <v>2</v>
      </c>
      <c r="I100" s="6">
        <v>239</v>
      </c>
      <c r="J100" s="6">
        <v>2</v>
      </c>
      <c r="K100" s="6">
        <f>G100+I100</f>
        <v>420</v>
      </c>
      <c r="L100" s="6">
        <v>2</v>
      </c>
      <c r="M100" s="6"/>
      <c r="N100" s="6"/>
      <c r="O100" s="6"/>
    </row>
    <row r="101" spans="1:15" x14ac:dyDescent="0.25">
      <c r="A101" s="9"/>
      <c r="B101" s="9"/>
    </row>
    <row r="102" spans="1:15" x14ac:dyDescent="0.25">
      <c r="A102" s="9"/>
      <c r="B102" s="9"/>
    </row>
    <row r="103" spans="1:15" x14ac:dyDescent="0.25">
      <c r="A103" s="9"/>
      <c r="B103" s="9"/>
    </row>
    <row r="104" spans="1:15" x14ac:dyDescent="0.25">
      <c r="A104" s="9"/>
      <c r="B104" s="9"/>
    </row>
    <row r="105" spans="1:15" x14ac:dyDescent="0.25">
      <c r="A105" s="9"/>
      <c r="B105" s="9"/>
    </row>
    <row r="106" spans="1:15" x14ac:dyDescent="0.25">
      <c r="A106" s="9"/>
      <c r="B106" s="9"/>
    </row>
    <row r="107" spans="1:15" x14ac:dyDescent="0.25">
      <c r="A107" s="9"/>
      <c r="B107" s="9"/>
    </row>
    <row r="108" spans="1:15" x14ac:dyDescent="0.25">
      <c r="A108" s="9"/>
      <c r="B108" s="9"/>
    </row>
  </sheetData>
  <sortState xmlns:xlrd2="http://schemas.microsoft.com/office/spreadsheetml/2017/richdata2" ref="C91:K94">
    <sortCondition descending="1" ref="K91:K94"/>
  </sortState>
  <mergeCells count="19">
    <mergeCell ref="C4:O4"/>
    <mergeCell ref="C5:O5"/>
    <mergeCell ref="C16:O16"/>
    <mergeCell ref="C95:O95"/>
    <mergeCell ref="C96:O96"/>
    <mergeCell ref="C98:O98"/>
    <mergeCell ref="C20:O20"/>
    <mergeCell ref="C23:O23"/>
    <mergeCell ref="C24:O24"/>
    <mergeCell ref="C39:O39"/>
    <mergeCell ref="C49:O49"/>
    <mergeCell ref="C69:O69"/>
    <mergeCell ref="C78:O78"/>
    <mergeCell ref="C79:O79"/>
    <mergeCell ref="C90:O90"/>
    <mergeCell ref="C54:O54"/>
    <mergeCell ref="C55:O55"/>
    <mergeCell ref="C61:O61"/>
    <mergeCell ref="C68:O68"/>
  </mergeCells>
  <pageMargins left="0.25" right="0.18" top="0.32" bottom="0.25" header="0.3" footer="0.17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topLeftCell="A19" workbookViewId="0">
      <selection activeCell="B6" sqref="B6"/>
    </sheetView>
  </sheetViews>
  <sheetFormatPr defaultRowHeight="13.2" x14ac:dyDescent="0.25"/>
  <cols>
    <col min="1" max="1" width="5" style="3" customWidth="1"/>
    <col min="2" max="2" width="26" style="3" customWidth="1"/>
    <col min="3" max="3" width="9.109375" style="3"/>
    <col min="4" max="4" width="8.33203125" style="3" customWidth="1"/>
    <col min="5" max="12" width="9.5546875" style="3" customWidth="1"/>
    <col min="13" max="13" width="9.109375" style="4"/>
    <col min="14" max="254" width="9.109375" style="3"/>
    <col min="255" max="255" width="5" style="3" customWidth="1"/>
    <col min="256" max="256" width="26" style="3" customWidth="1"/>
    <col min="257" max="257" width="9.109375" style="3"/>
    <col min="258" max="258" width="8.33203125" style="3" customWidth="1"/>
    <col min="259" max="510" width="9.109375" style="3"/>
    <col min="511" max="511" width="5" style="3" customWidth="1"/>
    <col min="512" max="512" width="26" style="3" customWidth="1"/>
    <col min="513" max="513" width="9.109375" style="3"/>
    <col min="514" max="514" width="8.33203125" style="3" customWidth="1"/>
    <col min="515" max="766" width="9.109375" style="3"/>
    <col min="767" max="767" width="5" style="3" customWidth="1"/>
    <col min="768" max="768" width="26" style="3" customWidth="1"/>
    <col min="769" max="769" width="9.109375" style="3"/>
    <col min="770" max="770" width="8.33203125" style="3" customWidth="1"/>
    <col min="771" max="1022" width="9.109375" style="3"/>
    <col min="1023" max="1023" width="5" style="3" customWidth="1"/>
    <col min="1024" max="1024" width="26" style="3" customWidth="1"/>
    <col min="1025" max="1025" width="9.109375" style="3"/>
    <col min="1026" max="1026" width="8.33203125" style="3" customWidth="1"/>
    <col min="1027" max="1278" width="9.109375" style="3"/>
    <col min="1279" max="1279" width="5" style="3" customWidth="1"/>
    <col min="1280" max="1280" width="26" style="3" customWidth="1"/>
    <col min="1281" max="1281" width="9.109375" style="3"/>
    <col min="1282" max="1282" width="8.33203125" style="3" customWidth="1"/>
    <col min="1283" max="1534" width="9.109375" style="3"/>
    <col min="1535" max="1535" width="5" style="3" customWidth="1"/>
    <col min="1536" max="1536" width="26" style="3" customWidth="1"/>
    <col min="1537" max="1537" width="9.109375" style="3"/>
    <col min="1538" max="1538" width="8.33203125" style="3" customWidth="1"/>
    <col min="1539" max="1790" width="9.109375" style="3"/>
    <col min="1791" max="1791" width="5" style="3" customWidth="1"/>
    <col min="1792" max="1792" width="26" style="3" customWidth="1"/>
    <col min="1793" max="1793" width="9.109375" style="3"/>
    <col min="1794" max="1794" width="8.33203125" style="3" customWidth="1"/>
    <col min="1795" max="2046" width="9.109375" style="3"/>
    <col min="2047" max="2047" width="5" style="3" customWidth="1"/>
    <col min="2048" max="2048" width="26" style="3" customWidth="1"/>
    <col min="2049" max="2049" width="9.109375" style="3"/>
    <col min="2050" max="2050" width="8.33203125" style="3" customWidth="1"/>
    <col min="2051" max="2302" width="9.109375" style="3"/>
    <col min="2303" max="2303" width="5" style="3" customWidth="1"/>
    <col min="2304" max="2304" width="26" style="3" customWidth="1"/>
    <col min="2305" max="2305" width="9.109375" style="3"/>
    <col min="2306" max="2306" width="8.33203125" style="3" customWidth="1"/>
    <col min="2307" max="2558" width="9.109375" style="3"/>
    <col min="2559" max="2559" width="5" style="3" customWidth="1"/>
    <col min="2560" max="2560" width="26" style="3" customWidth="1"/>
    <col min="2561" max="2561" width="9.109375" style="3"/>
    <col min="2562" max="2562" width="8.33203125" style="3" customWidth="1"/>
    <col min="2563" max="2814" width="9.109375" style="3"/>
    <col min="2815" max="2815" width="5" style="3" customWidth="1"/>
    <col min="2816" max="2816" width="26" style="3" customWidth="1"/>
    <col min="2817" max="2817" width="9.109375" style="3"/>
    <col min="2818" max="2818" width="8.33203125" style="3" customWidth="1"/>
    <col min="2819" max="3070" width="9.109375" style="3"/>
    <col min="3071" max="3071" width="5" style="3" customWidth="1"/>
    <col min="3072" max="3072" width="26" style="3" customWidth="1"/>
    <col min="3073" max="3073" width="9.109375" style="3"/>
    <col min="3074" max="3074" width="8.33203125" style="3" customWidth="1"/>
    <col min="3075" max="3326" width="9.109375" style="3"/>
    <col min="3327" max="3327" width="5" style="3" customWidth="1"/>
    <col min="3328" max="3328" width="26" style="3" customWidth="1"/>
    <col min="3329" max="3329" width="9.109375" style="3"/>
    <col min="3330" max="3330" width="8.33203125" style="3" customWidth="1"/>
    <col min="3331" max="3582" width="9.109375" style="3"/>
    <col min="3583" max="3583" width="5" style="3" customWidth="1"/>
    <col min="3584" max="3584" width="26" style="3" customWidth="1"/>
    <col min="3585" max="3585" width="9.109375" style="3"/>
    <col min="3586" max="3586" width="8.33203125" style="3" customWidth="1"/>
    <col min="3587" max="3838" width="9.109375" style="3"/>
    <col min="3839" max="3839" width="5" style="3" customWidth="1"/>
    <col min="3840" max="3840" width="26" style="3" customWidth="1"/>
    <col min="3841" max="3841" width="9.109375" style="3"/>
    <col min="3842" max="3842" width="8.33203125" style="3" customWidth="1"/>
    <col min="3843" max="4094" width="9.109375" style="3"/>
    <col min="4095" max="4095" width="5" style="3" customWidth="1"/>
    <col min="4096" max="4096" width="26" style="3" customWidth="1"/>
    <col min="4097" max="4097" width="9.109375" style="3"/>
    <col min="4098" max="4098" width="8.33203125" style="3" customWidth="1"/>
    <col min="4099" max="4350" width="9.109375" style="3"/>
    <col min="4351" max="4351" width="5" style="3" customWidth="1"/>
    <col min="4352" max="4352" width="26" style="3" customWidth="1"/>
    <col min="4353" max="4353" width="9.109375" style="3"/>
    <col min="4354" max="4354" width="8.33203125" style="3" customWidth="1"/>
    <col min="4355" max="4606" width="9.109375" style="3"/>
    <col min="4607" max="4607" width="5" style="3" customWidth="1"/>
    <col min="4608" max="4608" width="26" style="3" customWidth="1"/>
    <col min="4609" max="4609" width="9.109375" style="3"/>
    <col min="4610" max="4610" width="8.33203125" style="3" customWidth="1"/>
    <col min="4611" max="4862" width="9.109375" style="3"/>
    <col min="4863" max="4863" width="5" style="3" customWidth="1"/>
    <col min="4864" max="4864" width="26" style="3" customWidth="1"/>
    <col min="4865" max="4865" width="9.109375" style="3"/>
    <col min="4866" max="4866" width="8.33203125" style="3" customWidth="1"/>
    <col min="4867" max="5118" width="9.109375" style="3"/>
    <col min="5119" max="5119" width="5" style="3" customWidth="1"/>
    <col min="5120" max="5120" width="26" style="3" customWidth="1"/>
    <col min="5121" max="5121" width="9.109375" style="3"/>
    <col min="5122" max="5122" width="8.33203125" style="3" customWidth="1"/>
    <col min="5123" max="5374" width="9.109375" style="3"/>
    <col min="5375" max="5375" width="5" style="3" customWidth="1"/>
    <col min="5376" max="5376" width="26" style="3" customWidth="1"/>
    <col min="5377" max="5377" width="9.109375" style="3"/>
    <col min="5378" max="5378" width="8.33203125" style="3" customWidth="1"/>
    <col min="5379" max="5630" width="9.109375" style="3"/>
    <col min="5631" max="5631" width="5" style="3" customWidth="1"/>
    <col min="5632" max="5632" width="26" style="3" customWidth="1"/>
    <col min="5633" max="5633" width="9.109375" style="3"/>
    <col min="5634" max="5634" width="8.33203125" style="3" customWidth="1"/>
    <col min="5635" max="5886" width="9.109375" style="3"/>
    <col min="5887" max="5887" width="5" style="3" customWidth="1"/>
    <col min="5888" max="5888" width="26" style="3" customWidth="1"/>
    <col min="5889" max="5889" width="9.109375" style="3"/>
    <col min="5890" max="5890" width="8.33203125" style="3" customWidth="1"/>
    <col min="5891" max="6142" width="9.109375" style="3"/>
    <col min="6143" max="6143" width="5" style="3" customWidth="1"/>
    <col min="6144" max="6144" width="26" style="3" customWidth="1"/>
    <col min="6145" max="6145" width="9.109375" style="3"/>
    <col min="6146" max="6146" width="8.33203125" style="3" customWidth="1"/>
    <col min="6147" max="6398" width="9.109375" style="3"/>
    <col min="6399" max="6399" width="5" style="3" customWidth="1"/>
    <col min="6400" max="6400" width="26" style="3" customWidth="1"/>
    <col min="6401" max="6401" width="9.109375" style="3"/>
    <col min="6402" max="6402" width="8.33203125" style="3" customWidth="1"/>
    <col min="6403" max="6654" width="9.109375" style="3"/>
    <col min="6655" max="6655" width="5" style="3" customWidth="1"/>
    <col min="6656" max="6656" width="26" style="3" customWidth="1"/>
    <col min="6657" max="6657" width="9.109375" style="3"/>
    <col min="6658" max="6658" width="8.33203125" style="3" customWidth="1"/>
    <col min="6659" max="6910" width="9.109375" style="3"/>
    <col min="6911" max="6911" width="5" style="3" customWidth="1"/>
    <col min="6912" max="6912" width="26" style="3" customWidth="1"/>
    <col min="6913" max="6913" width="9.109375" style="3"/>
    <col min="6914" max="6914" width="8.33203125" style="3" customWidth="1"/>
    <col min="6915" max="7166" width="9.109375" style="3"/>
    <col min="7167" max="7167" width="5" style="3" customWidth="1"/>
    <col min="7168" max="7168" width="26" style="3" customWidth="1"/>
    <col min="7169" max="7169" width="9.109375" style="3"/>
    <col min="7170" max="7170" width="8.33203125" style="3" customWidth="1"/>
    <col min="7171" max="7422" width="9.109375" style="3"/>
    <col min="7423" max="7423" width="5" style="3" customWidth="1"/>
    <col min="7424" max="7424" width="26" style="3" customWidth="1"/>
    <col min="7425" max="7425" width="9.109375" style="3"/>
    <col min="7426" max="7426" width="8.33203125" style="3" customWidth="1"/>
    <col min="7427" max="7678" width="9.109375" style="3"/>
    <col min="7679" max="7679" width="5" style="3" customWidth="1"/>
    <col min="7680" max="7680" width="26" style="3" customWidth="1"/>
    <col min="7681" max="7681" width="9.109375" style="3"/>
    <col min="7682" max="7682" width="8.33203125" style="3" customWidth="1"/>
    <col min="7683" max="7934" width="9.109375" style="3"/>
    <col min="7935" max="7935" width="5" style="3" customWidth="1"/>
    <col min="7936" max="7936" width="26" style="3" customWidth="1"/>
    <col min="7937" max="7937" width="9.109375" style="3"/>
    <col min="7938" max="7938" width="8.33203125" style="3" customWidth="1"/>
    <col min="7939" max="8190" width="9.109375" style="3"/>
    <col min="8191" max="8191" width="5" style="3" customWidth="1"/>
    <col min="8192" max="8192" width="26" style="3" customWidth="1"/>
    <col min="8193" max="8193" width="9.109375" style="3"/>
    <col min="8194" max="8194" width="8.33203125" style="3" customWidth="1"/>
    <col min="8195" max="8446" width="9.109375" style="3"/>
    <col min="8447" max="8447" width="5" style="3" customWidth="1"/>
    <col min="8448" max="8448" width="26" style="3" customWidth="1"/>
    <col min="8449" max="8449" width="9.109375" style="3"/>
    <col min="8450" max="8450" width="8.33203125" style="3" customWidth="1"/>
    <col min="8451" max="8702" width="9.109375" style="3"/>
    <col min="8703" max="8703" width="5" style="3" customWidth="1"/>
    <col min="8704" max="8704" width="26" style="3" customWidth="1"/>
    <col min="8705" max="8705" width="9.109375" style="3"/>
    <col min="8706" max="8706" width="8.33203125" style="3" customWidth="1"/>
    <col min="8707" max="8958" width="9.109375" style="3"/>
    <col min="8959" max="8959" width="5" style="3" customWidth="1"/>
    <col min="8960" max="8960" width="26" style="3" customWidth="1"/>
    <col min="8961" max="8961" width="9.109375" style="3"/>
    <col min="8962" max="8962" width="8.33203125" style="3" customWidth="1"/>
    <col min="8963" max="9214" width="9.109375" style="3"/>
    <col min="9215" max="9215" width="5" style="3" customWidth="1"/>
    <col min="9216" max="9216" width="26" style="3" customWidth="1"/>
    <col min="9217" max="9217" width="9.109375" style="3"/>
    <col min="9218" max="9218" width="8.33203125" style="3" customWidth="1"/>
    <col min="9219" max="9470" width="9.109375" style="3"/>
    <col min="9471" max="9471" width="5" style="3" customWidth="1"/>
    <col min="9472" max="9472" width="26" style="3" customWidth="1"/>
    <col min="9473" max="9473" width="9.109375" style="3"/>
    <col min="9474" max="9474" width="8.33203125" style="3" customWidth="1"/>
    <col min="9475" max="9726" width="9.109375" style="3"/>
    <col min="9727" max="9727" width="5" style="3" customWidth="1"/>
    <col min="9728" max="9728" width="26" style="3" customWidth="1"/>
    <col min="9729" max="9729" width="9.109375" style="3"/>
    <col min="9730" max="9730" width="8.33203125" style="3" customWidth="1"/>
    <col min="9731" max="9982" width="9.109375" style="3"/>
    <col min="9983" max="9983" width="5" style="3" customWidth="1"/>
    <col min="9984" max="9984" width="26" style="3" customWidth="1"/>
    <col min="9985" max="9985" width="9.109375" style="3"/>
    <col min="9986" max="9986" width="8.33203125" style="3" customWidth="1"/>
    <col min="9987" max="10238" width="9.109375" style="3"/>
    <col min="10239" max="10239" width="5" style="3" customWidth="1"/>
    <col min="10240" max="10240" width="26" style="3" customWidth="1"/>
    <col min="10241" max="10241" width="9.109375" style="3"/>
    <col min="10242" max="10242" width="8.33203125" style="3" customWidth="1"/>
    <col min="10243" max="10494" width="9.109375" style="3"/>
    <col min="10495" max="10495" width="5" style="3" customWidth="1"/>
    <col min="10496" max="10496" width="26" style="3" customWidth="1"/>
    <col min="10497" max="10497" width="9.109375" style="3"/>
    <col min="10498" max="10498" width="8.33203125" style="3" customWidth="1"/>
    <col min="10499" max="10750" width="9.109375" style="3"/>
    <col min="10751" max="10751" width="5" style="3" customWidth="1"/>
    <col min="10752" max="10752" width="26" style="3" customWidth="1"/>
    <col min="10753" max="10753" width="9.109375" style="3"/>
    <col min="10754" max="10754" width="8.33203125" style="3" customWidth="1"/>
    <col min="10755" max="11006" width="9.109375" style="3"/>
    <col min="11007" max="11007" width="5" style="3" customWidth="1"/>
    <col min="11008" max="11008" width="26" style="3" customWidth="1"/>
    <col min="11009" max="11009" width="9.109375" style="3"/>
    <col min="11010" max="11010" width="8.33203125" style="3" customWidth="1"/>
    <col min="11011" max="11262" width="9.109375" style="3"/>
    <col min="11263" max="11263" width="5" style="3" customWidth="1"/>
    <col min="11264" max="11264" width="26" style="3" customWidth="1"/>
    <col min="11265" max="11265" width="9.109375" style="3"/>
    <col min="11266" max="11266" width="8.33203125" style="3" customWidth="1"/>
    <col min="11267" max="11518" width="9.109375" style="3"/>
    <col min="11519" max="11519" width="5" style="3" customWidth="1"/>
    <col min="11520" max="11520" width="26" style="3" customWidth="1"/>
    <col min="11521" max="11521" width="9.109375" style="3"/>
    <col min="11522" max="11522" width="8.33203125" style="3" customWidth="1"/>
    <col min="11523" max="11774" width="9.109375" style="3"/>
    <col min="11775" max="11775" width="5" style="3" customWidth="1"/>
    <col min="11776" max="11776" width="26" style="3" customWidth="1"/>
    <col min="11777" max="11777" width="9.109375" style="3"/>
    <col min="11778" max="11778" width="8.33203125" style="3" customWidth="1"/>
    <col min="11779" max="12030" width="9.109375" style="3"/>
    <col min="12031" max="12031" width="5" style="3" customWidth="1"/>
    <col min="12032" max="12032" width="26" style="3" customWidth="1"/>
    <col min="12033" max="12033" width="9.109375" style="3"/>
    <col min="12034" max="12034" width="8.33203125" style="3" customWidth="1"/>
    <col min="12035" max="12286" width="9.109375" style="3"/>
    <col min="12287" max="12287" width="5" style="3" customWidth="1"/>
    <col min="12288" max="12288" width="26" style="3" customWidth="1"/>
    <col min="12289" max="12289" width="9.109375" style="3"/>
    <col min="12290" max="12290" width="8.33203125" style="3" customWidth="1"/>
    <col min="12291" max="12542" width="9.109375" style="3"/>
    <col min="12543" max="12543" width="5" style="3" customWidth="1"/>
    <col min="12544" max="12544" width="26" style="3" customWidth="1"/>
    <col min="12545" max="12545" width="9.109375" style="3"/>
    <col min="12546" max="12546" width="8.33203125" style="3" customWidth="1"/>
    <col min="12547" max="12798" width="9.109375" style="3"/>
    <col min="12799" max="12799" width="5" style="3" customWidth="1"/>
    <col min="12800" max="12800" width="26" style="3" customWidth="1"/>
    <col min="12801" max="12801" width="9.109375" style="3"/>
    <col min="12802" max="12802" width="8.33203125" style="3" customWidth="1"/>
    <col min="12803" max="13054" width="9.109375" style="3"/>
    <col min="13055" max="13055" width="5" style="3" customWidth="1"/>
    <col min="13056" max="13056" width="26" style="3" customWidth="1"/>
    <col min="13057" max="13057" width="9.109375" style="3"/>
    <col min="13058" max="13058" width="8.33203125" style="3" customWidth="1"/>
    <col min="13059" max="13310" width="9.109375" style="3"/>
    <col min="13311" max="13311" width="5" style="3" customWidth="1"/>
    <col min="13312" max="13312" width="26" style="3" customWidth="1"/>
    <col min="13313" max="13313" width="9.109375" style="3"/>
    <col min="13314" max="13314" width="8.33203125" style="3" customWidth="1"/>
    <col min="13315" max="13566" width="9.109375" style="3"/>
    <col min="13567" max="13567" width="5" style="3" customWidth="1"/>
    <col min="13568" max="13568" width="26" style="3" customWidth="1"/>
    <col min="13569" max="13569" width="9.109375" style="3"/>
    <col min="13570" max="13570" width="8.33203125" style="3" customWidth="1"/>
    <col min="13571" max="13822" width="9.109375" style="3"/>
    <col min="13823" max="13823" width="5" style="3" customWidth="1"/>
    <col min="13824" max="13824" width="26" style="3" customWidth="1"/>
    <col min="13825" max="13825" width="9.109375" style="3"/>
    <col min="13826" max="13826" width="8.33203125" style="3" customWidth="1"/>
    <col min="13827" max="14078" width="9.109375" style="3"/>
    <col min="14079" max="14079" width="5" style="3" customWidth="1"/>
    <col min="14080" max="14080" width="26" style="3" customWidth="1"/>
    <col min="14081" max="14081" width="9.109375" style="3"/>
    <col min="14082" max="14082" width="8.33203125" style="3" customWidth="1"/>
    <col min="14083" max="14334" width="9.109375" style="3"/>
    <col min="14335" max="14335" width="5" style="3" customWidth="1"/>
    <col min="14336" max="14336" width="26" style="3" customWidth="1"/>
    <col min="14337" max="14337" width="9.109375" style="3"/>
    <col min="14338" max="14338" width="8.33203125" style="3" customWidth="1"/>
    <col min="14339" max="14590" width="9.109375" style="3"/>
    <col min="14591" max="14591" width="5" style="3" customWidth="1"/>
    <col min="14592" max="14592" width="26" style="3" customWidth="1"/>
    <col min="14593" max="14593" width="9.109375" style="3"/>
    <col min="14594" max="14594" width="8.33203125" style="3" customWidth="1"/>
    <col min="14595" max="14846" width="9.109375" style="3"/>
    <col min="14847" max="14847" width="5" style="3" customWidth="1"/>
    <col min="14848" max="14848" width="26" style="3" customWidth="1"/>
    <col min="14849" max="14849" width="9.109375" style="3"/>
    <col min="14850" max="14850" width="8.33203125" style="3" customWidth="1"/>
    <col min="14851" max="15102" width="9.109375" style="3"/>
    <col min="15103" max="15103" width="5" style="3" customWidth="1"/>
    <col min="15104" max="15104" width="26" style="3" customWidth="1"/>
    <col min="15105" max="15105" width="9.109375" style="3"/>
    <col min="15106" max="15106" width="8.33203125" style="3" customWidth="1"/>
    <col min="15107" max="15358" width="9.109375" style="3"/>
    <col min="15359" max="15359" width="5" style="3" customWidth="1"/>
    <col min="15360" max="15360" width="26" style="3" customWidth="1"/>
    <col min="15361" max="15361" width="9.109375" style="3"/>
    <col min="15362" max="15362" width="8.33203125" style="3" customWidth="1"/>
    <col min="15363" max="15614" width="9.109375" style="3"/>
    <col min="15615" max="15615" width="5" style="3" customWidth="1"/>
    <col min="15616" max="15616" width="26" style="3" customWidth="1"/>
    <col min="15617" max="15617" width="9.109375" style="3"/>
    <col min="15618" max="15618" width="8.33203125" style="3" customWidth="1"/>
    <col min="15619" max="15870" width="9.109375" style="3"/>
    <col min="15871" max="15871" width="5" style="3" customWidth="1"/>
    <col min="15872" max="15872" width="26" style="3" customWidth="1"/>
    <col min="15873" max="15873" width="9.109375" style="3"/>
    <col min="15874" max="15874" width="8.33203125" style="3" customWidth="1"/>
    <col min="15875" max="16126" width="9.109375" style="3"/>
    <col min="16127" max="16127" width="5" style="3" customWidth="1"/>
    <col min="16128" max="16128" width="26" style="3" customWidth="1"/>
    <col min="16129" max="16129" width="9.109375" style="3"/>
    <col min="16130" max="16130" width="8.33203125" style="3" customWidth="1"/>
    <col min="16131" max="16382" width="9.109375" style="3"/>
    <col min="16383" max="16384" width="9.109375" style="3" customWidth="1"/>
  </cols>
  <sheetData>
    <row r="1" spans="1:15" s="2" customFormat="1" ht="15.75" customHeight="1" x14ac:dyDescent="0.25">
      <c r="A1" s="7" t="s">
        <v>59</v>
      </c>
      <c r="B1" s="1"/>
      <c r="C1" s="1"/>
      <c r="D1" s="1"/>
      <c r="E1" s="1"/>
      <c r="F1" s="1"/>
      <c r="G1" s="1"/>
      <c r="M1" s="1"/>
    </row>
    <row r="2" spans="1:15" ht="13.8" thickBot="1" x14ac:dyDescent="0.3"/>
    <row r="3" spans="1:15" ht="46.8" thickBot="1" x14ac:dyDescent="0.3">
      <c r="A3" s="5" t="s">
        <v>24</v>
      </c>
      <c r="B3" s="25" t="s">
        <v>0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37</v>
      </c>
      <c r="J3" s="5" t="s">
        <v>38</v>
      </c>
      <c r="K3" s="5" t="s">
        <v>39</v>
      </c>
      <c r="L3" s="5" t="s">
        <v>40</v>
      </c>
      <c r="M3" s="26" t="s">
        <v>31</v>
      </c>
      <c r="N3" s="27" t="s">
        <v>32</v>
      </c>
      <c r="O3" s="27" t="s">
        <v>21</v>
      </c>
    </row>
    <row r="4" spans="1:15" ht="13.8" thickBot="1" x14ac:dyDescent="0.3">
      <c r="A4" s="28">
        <v>1</v>
      </c>
      <c r="B4" s="29" t="s">
        <v>151</v>
      </c>
      <c r="C4" s="28" t="s">
        <v>152</v>
      </c>
      <c r="D4" s="28">
        <v>1</v>
      </c>
      <c r="E4" s="28">
        <v>8</v>
      </c>
      <c r="F4" s="28">
        <v>5</v>
      </c>
      <c r="G4" s="28">
        <v>8</v>
      </c>
      <c r="H4" s="28">
        <v>0</v>
      </c>
      <c r="I4" s="30">
        <v>0</v>
      </c>
      <c r="J4" s="30">
        <v>0</v>
      </c>
      <c r="K4" s="30">
        <v>0</v>
      </c>
      <c r="L4" s="30">
        <v>0</v>
      </c>
      <c r="M4" s="31">
        <f>SUM(E4:L4)</f>
        <v>21</v>
      </c>
      <c r="N4" s="32">
        <f>SUM(M4:M6)</f>
        <v>95</v>
      </c>
      <c r="O4" s="33">
        <v>6</v>
      </c>
    </row>
    <row r="5" spans="1:15" x14ac:dyDescent="0.25">
      <c r="A5" s="28">
        <v>2</v>
      </c>
      <c r="B5" s="29" t="s">
        <v>153</v>
      </c>
      <c r="C5" s="28" t="s">
        <v>155</v>
      </c>
      <c r="D5" s="28">
        <v>1</v>
      </c>
      <c r="E5" s="28">
        <v>0</v>
      </c>
      <c r="F5" s="28">
        <v>5</v>
      </c>
      <c r="G5" s="28">
        <v>10</v>
      </c>
      <c r="H5" s="28">
        <v>5</v>
      </c>
      <c r="I5" s="30">
        <v>5</v>
      </c>
      <c r="J5" s="30">
        <v>8</v>
      </c>
      <c r="K5" s="30">
        <v>5</v>
      </c>
      <c r="L5" s="30">
        <v>10</v>
      </c>
      <c r="M5" s="31">
        <f>SUM(E5:L5)</f>
        <v>48</v>
      </c>
      <c r="N5" s="34"/>
      <c r="O5" s="35"/>
    </row>
    <row r="6" spans="1:15" x14ac:dyDescent="0.25">
      <c r="A6" s="28">
        <v>3</v>
      </c>
      <c r="B6" s="29" t="s">
        <v>154</v>
      </c>
      <c r="C6" s="28" t="s">
        <v>162</v>
      </c>
      <c r="D6" s="28">
        <v>1</v>
      </c>
      <c r="E6" s="28">
        <v>5</v>
      </c>
      <c r="F6" s="28">
        <v>8</v>
      </c>
      <c r="G6" s="28">
        <v>0</v>
      </c>
      <c r="H6" s="28">
        <v>0</v>
      </c>
      <c r="I6" s="30">
        <v>8</v>
      </c>
      <c r="J6" s="30">
        <v>0</v>
      </c>
      <c r="K6" s="30">
        <v>5</v>
      </c>
      <c r="L6" s="30">
        <v>0</v>
      </c>
      <c r="M6" s="31">
        <f>SUM(E6:L6)</f>
        <v>26</v>
      </c>
      <c r="N6" s="34"/>
      <c r="O6" s="35"/>
    </row>
    <row r="7" spans="1:15" ht="13.8" thickBot="1" x14ac:dyDescent="0.3">
      <c r="A7" s="28"/>
      <c r="B7" s="29"/>
      <c r="C7" s="28"/>
      <c r="D7" s="28"/>
      <c r="E7" s="28"/>
      <c r="F7" s="28"/>
      <c r="G7" s="28"/>
      <c r="H7" s="28"/>
      <c r="I7" s="28"/>
      <c r="J7" s="28"/>
      <c r="K7" s="28"/>
      <c r="L7" s="30"/>
      <c r="M7" s="31"/>
      <c r="N7" s="34"/>
      <c r="O7" s="35"/>
    </row>
    <row r="8" spans="1:15" ht="13.8" thickBot="1" x14ac:dyDescent="0.3">
      <c r="A8" s="28">
        <v>1</v>
      </c>
      <c r="B8" s="29" t="s">
        <v>156</v>
      </c>
      <c r="C8" s="28" t="s">
        <v>152</v>
      </c>
      <c r="D8" s="28">
        <v>2</v>
      </c>
      <c r="E8" s="28">
        <v>5</v>
      </c>
      <c r="F8" s="28">
        <v>5</v>
      </c>
      <c r="G8" s="28">
        <v>8</v>
      </c>
      <c r="H8" s="28">
        <v>8</v>
      </c>
      <c r="I8" s="30">
        <v>0</v>
      </c>
      <c r="J8" s="30">
        <v>5</v>
      </c>
      <c r="K8" s="30">
        <v>8</v>
      </c>
      <c r="L8" s="30">
        <v>5</v>
      </c>
      <c r="M8" s="31">
        <f>SUM(E8:L8)</f>
        <v>44</v>
      </c>
      <c r="N8" s="32">
        <f>SUM(M8:M10)</f>
        <v>92</v>
      </c>
      <c r="O8" s="36">
        <v>7</v>
      </c>
    </row>
    <row r="9" spans="1:15" x14ac:dyDescent="0.25">
      <c r="A9" s="28">
        <v>2</v>
      </c>
      <c r="B9" s="29" t="s">
        <v>157</v>
      </c>
      <c r="C9" s="28" t="s">
        <v>152</v>
      </c>
      <c r="D9" s="28">
        <v>2</v>
      </c>
      <c r="E9" s="28">
        <v>0</v>
      </c>
      <c r="F9" s="28">
        <v>0</v>
      </c>
      <c r="G9" s="28">
        <v>5</v>
      </c>
      <c r="H9" s="28">
        <v>5</v>
      </c>
      <c r="I9" s="28">
        <v>0</v>
      </c>
      <c r="J9" s="28">
        <v>5</v>
      </c>
      <c r="K9" s="28">
        <v>5</v>
      </c>
      <c r="L9" s="30">
        <v>0</v>
      </c>
      <c r="M9" s="31">
        <f>SUM(E9:L9)</f>
        <v>20</v>
      </c>
      <c r="N9" s="38"/>
      <c r="O9" s="39"/>
    </row>
    <row r="10" spans="1:15" x14ac:dyDescent="0.25">
      <c r="A10" s="28">
        <v>3</v>
      </c>
      <c r="B10" s="29" t="s">
        <v>158</v>
      </c>
      <c r="C10" s="28" t="s">
        <v>159</v>
      </c>
      <c r="D10" s="28">
        <v>2</v>
      </c>
      <c r="E10" s="28">
        <v>0</v>
      </c>
      <c r="F10" s="28">
        <v>5</v>
      </c>
      <c r="G10" s="28">
        <v>5</v>
      </c>
      <c r="H10" s="28">
        <v>5</v>
      </c>
      <c r="I10" s="28">
        <v>0</v>
      </c>
      <c r="J10" s="28">
        <v>0</v>
      </c>
      <c r="K10" s="28">
        <v>8</v>
      </c>
      <c r="L10" s="30">
        <v>5</v>
      </c>
      <c r="M10" s="31">
        <f>SUM(E10:L10)</f>
        <v>28</v>
      </c>
      <c r="N10" s="34"/>
      <c r="O10" s="35"/>
    </row>
    <row r="11" spans="1:15" ht="13.8" thickBot="1" x14ac:dyDescent="0.3">
      <c r="A11" s="37"/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30"/>
      <c r="M11" s="31"/>
      <c r="N11" s="34"/>
      <c r="O11" s="35"/>
    </row>
    <row r="12" spans="1:15" ht="13.8" thickBot="1" x14ac:dyDescent="0.3">
      <c r="A12" s="28">
        <v>1</v>
      </c>
      <c r="B12" s="29" t="s">
        <v>160</v>
      </c>
      <c r="C12" s="28" t="s">
        <v>152</v>
      </c>
      <c r="D12" s="28">
        <v>3</v>
      </c>
      <c r="E12" s="28">
        <v>10</v>
      </c>
      <c r="F12" s="28">
        <v>11</v>
      </c>
      <c r="G12" s="28">
        <v>0</v>
      </c>
      <c r="H12" s="28">
        <v>5</v>
      </c>
      <c r="I12" s="30">
        <v>10</v>
      </c>
      <c r="J12" s="30">
        <v>5</v>
      </c>
      <c r="K12" s="30">
        <v>8</v>
      </c>
      <c r="L12" s="30">
        <v>5</v>
      </c>
      <c r="M12" s="31">
        <f>SUM(E12:L12)</f>
        <v>54</v>
      </c>
      <c r="N12" s="32">
        <f>SUM(M12:M14)</f>
        <v>134</v>
      </c>
      <c r="O12" s="36">
        <v>2</v>
      </c>
    </row>
    <row r="13" spans="1:15" x14ac:dyDescent="0.25">
      <c r="A13" s="28">
        <v>2</v>
      </c>
      <c r="B13" s="29" t="s">
        <v>161</v>
      </c>
      <c r="C13" s="28" t="s">
        <v>155</v>
      </c>
      <c r="D13" s="28">
        <v>3</v>
      </c>
      <c r="E13" s="28">
        <v>0</v>
      </c>
      <c r="F13" s="28">
        <v>0</v>
      </c>
      <c r="G13" s="28">
        <v>8</v>
      </c>
      <c r="H13" s="28">
        <v>8</v>
      </c>
      <c r="I13" s="28">
        <v>8</v>
      </c>
      <c r="J13" s="28">
        <v>10</v>
      </c>
      <c r="K13" s="28">
        <v>10</v>
      </c>
      <c r="L13" s="30">
        <v>5</v>
      </c>
      <c r="M13" s="31">
        <f>SUM(E13:L13)</f>
        <v>49</v>
      </c>
      <c r="N13" s="34"/>
      <c r="O13" s="35"/>
    </row>
    <row r="14" spans="1:15" x14ac:dyDescent="0.25">
      <c r="A14" s="28">
        <v>3</v>
      </c>
      <c r="B14" s="29" t="s">
        <v>145</v>
      </c>
      <c r="C14" s="28" t="s">
        <v>162</v>
      </c>
      <c r="D14" s="28">
        <v>3</v>
      </c>
      <c r="E14" s="28">
        <v>5</v>
      </c>
      <c r="F14" s="28">
        <v>11</v>
      </c>
      <c r="G14" s="28">
        <v>5</v>
      </c>
      <c r="H14" s="28">
        <v>5</v>
      </c>
      <c r="I14" s="28">
        <v>0</v>
      </c>
      <c r="J14" s="28">
        <v>0</v>
      </c>
      <c r="K14" s="28">
        <v>5</v>
      </c>
      <c r="L14" s="30">
        <v>0</v>
      </c>
      <c r="M14" s="31">
        <f>SUM(E14:L14)</f>
        <v>31</v>
      </c>
      <c r="N14" s="38"/>
      <c r="O14" s="39"/>
    </row>
    <row r="15" spans="1:15" ht="13.8" thickBot="1" x14ac:dyDescent="0.3">
      <c r="A15" s="37"/>
      <c r="B15" s="29"/>
      <c r="C15" s="28"/>
      <c r="D15" s="28"/>
      <c r="E15" s="28"/>
      <c r="F15" s="28"/>
      <c r="G15" s="28"/>
      <c r="H15" s="28"/>
      <c r="I15" s="28"/>
      <c r="J15" s="28"/>
      <c r="K15" s="28"/>
      <c r="L15" s="30"/>
      <c r="M15" s="31"/>
      <c r="N15" s="34"/>
      <c r="O15" s="35"/>
    </row>
    <row r="16" spans="1:15" ht="13.8" thickBot="1" x14ac:dyDescent="0.3">
      <c r="A16" s="28">
        <v>1</v>
      </c>
      <c r="B16" s="29" t="s">
        <v>163</v>
      </c>
      <c r="C16" s="28" t="s">
        <v>164</v>
      </c>
      <c r="D16" s="28">
        <v>4</v>
      </c>
      <c r="E16" s="28">
        <v>11</v>
      </c>
      <c r="F16" s="28">
        <v>8</v>
      </c>
      <c r="G16" s="28">
        <v>5</v>
      </c>
      <c r="H16" s="28">
        <v>0</v>
      </c>
      <c r="I16" s="28">
        <v>8</v>
      </c>
      <c r="J16" s="28">
        <v>5</v>
      </c>
      <c r="K16" s="28">
        <v>10</v>
      </c>
      <c r="L16" s="30">
        <v>10</v>
      </c>
      <c r="M16" s="31">
        <f>SUM(E16:L16)</f>
        <v>57</v>
      </c>
      <c r="N16" s="32">
        <f>SUM(M16:M18)</f>
        <v>129</v>
      </c>
      <c r="O16" s="36">
        <v>3</v>
      </c>
    </row>
    <row r="17" spans="1:15" x14ac:dyDescent="0.25">
      <c r="A17" s="28">
        <v>2</v>
      </c>
      <c r="B17" s="29" t="s">
        <v>13</v>
      </c>
      <c r="C17" s="28" t="s">
        <v>155</v>
      </c>
      <c r="D17" s="28">
        <v>4</v>
      </c>
      <c r="E17" s="28">
        <v>8</v>
      </c>
      <c r="F17" s="28">
        <v>8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30">
        <v>0</v>
      </c>
      <c r="M17" s="31">
        <f>SUM(E17:L17)</f>
        <v>16</v>
      </c>
      <c r="N17" s="34"/>
      <c r="O17" s="35"/>
    </row>
    <row r="18" spans="1:15" x14ac:dyDescent="0.25">
      <c r="A18" s="28">
        <v>3</v>
      </c>
      <c r="B18" s="29" t="s">
        <v>43</v>
      </c>
      <c r="C18" s="28" t="s">
        <v>159</v>
      </c>
      <c r="D18" s="28">
        <v>4</v>
      </c>
      <c r="E18" s="28">
        <v>8</v>
      </c>
      <c r="F18" s="28">
        <v>5</v>
      </c>
      <c r="G18" s="28">
        <v>5</v>
      </c>
      <c r="H18" s="28">
        <v>8</v>
      </c>
      <c r="I18" s="28">
        <v>10</v>
      </c>
      <c r="J18" s="28">
        <v>5</v>
      </c>
      <c r="K18" s="28">
        <v>10</v>
      </c>
      <c r="L18" s="30">
        <v>5</v>
      </c>
      <c r="M18" s="31">
        <f>SUM(E18:L18)</f>
        <v>56</v>
      </c>
      <c r="N18" s="34"/>
      <c r="O18" s="35"/>
    </row>
    <row r="19" spans="1:15" ht="13.8" thickBot="1" x14ac:dyDescent="0.3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0"/>
      <c r="M19" s="31"/>
      <c r="N19" s="38"/>
      <c r="O19" s="39"/>
    </row>
    <row r="20" spans="1:15" ht="13.8" thickBot="1" x14ac:dyDescent="0.3">
      <c r="A20" s="28">
        <v>1</v>
      </c>
      <c r="B20" s="29" t="s">
        <v>165</v>
      </c>
      <c r="C20" s="28" t="s">
        <v>152</v>
      </c>
      <c r="D20" s="28">
        <v>5</v>
      </c>
      <c r="E20" s="28">
        <v>0</v>
      </c>
      <c r="F20" s="28">
        <v>0</v>
      </c>
      <c r="G20" s="28">
        <v>5</v>
      </c>
      <c r="H20" s="28">
        <v>8</v>
      </c>
      <c r="I20" s="28">
        <v>5</v>
      </c>
      <c r="J20" s="28">
        <v>5</v>
      </c>
      <c r="K20" s="28">
        <v>5</v>
      </c>
      <c r="L20" s="30">
        <v>0</v>
      </c>
      <c r="M20" s="31">
        <f>SUM(E20:L20)</f>
        <v>28</v>
      </c>
      <c r="N20" s="32">
        <f>SUM(M20:M22)</f>
        <v>112</v>
      </c>
      <c r="O20" s="36">
        <v>5</v>
      </c>
    </row>
    <row r="21" spans="1:15" x14ac:dyDescent="0.25">
      <c r="A21" s="28">
        <v>2</v>
      </c>
      <c r="B21" s="29" t="s">
        <v>166</v>
      </c>
      <c r="C21" s="28" t="s">
        <v>155</v>
      </c>
      <c r="D21" s="28">
        <v>5</v>
      </c>
      <c r="E21" s="28">
        <v>10</v>
      </c>
      <c r="F21" s="28">
        <v>8</v>
      </c>
      <c r="G21" s="28">
        <v>10</v>
      </c>
      <c r="H21" s="28">
        <v>5</v>
      </c>
      <c r="I21" s="28">
        <v>5</v>
      </c>
      <c r="J21" s="28">
        <v>5</v>
      </c>
      <c r="K21" s="28">
        <v>10</v>
      </c>
      <c r="L21" s="30">
        <v>8</v>
      </c>
      <c r="M21" s="31">
        <f>SUM(E21:L21)</f>
        <v>61</v>
      </c>
      <c r="N21" s="34"/>
      <c r="O21" s="35"/>
    </row>
    <row r="22" spans="1:15" x14ac:dyDescent="0.25">
      <c r="A22" s="28">
        <v>3</v>
      </c>
      <c r="B22" s="29" t="s">
        <v>47</v>
      </c>
      <c r="C22" s="28" t="s">
        <v>159</v>
      </c>
      <c r="D22" s="28">
        <v>5</v>
      </c>
      <c r="E22" s="28">
        <v>0</v>
      </c>
      <c r="F22" s="28">
        <v>0</v>
      </c>
      <c r="G22" s="28">
        <v>5</v>
      </c>
      <c r="H22" s="28">
        <v>5</v>
      </c>
      <c r="I22" s="28">
        <v>0</v>
      </c>
      <c r="J22" s="28">
        <v>0</v>
      </c>
      <c r="K22" s="28">
        <v>5</v>
      </c>
      <c r="L22" s="30">
        <v>8</v>
      </c>
      <c r="M22" s="31">
        <f>SUM(E22:L22)</f>
        <v>23</v>
      </c>
      <c r="N22" s="34"/>
      <c r="O22" s="35"/>
    </row>
    <row r="23" spans="1:15" ht="13.8" thickBot="1" x14ac:dyDescent="0.3">
      <c r="A23" s="28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30"/>
      <c r="M23" s="31"/>
      <c r="N23" s="34"/>
      <c r="O23" s="35"/>
    </row>
    <row r="24" spans="1:15" ht="13.8" thickBot="1" x14ac:dyDescent="0.3">
      <c r="A24" s="28">
        <v>1</v>
      </c>
      <c r="B24" s="29" t="s">
        <v>167</v>
      </c>
      <c r="C24" s="28" t="s">
        <v>164</v>
      </c>
      <c r="D24" s="28">
        <v>6</v>
      </c>
      <c r="E24" s="28">
        <v>11</v>
      </c>
      <c r="F24" s="28">
        <v>10</v>
      </c>
      <c r="G24" s="28">
        <v>11</v>
      </c>
      <c r="H24" s="28">
        <v>10</v>
      </c>
      <c r="I24" s="28">
        <v>10</v>
      </c>
      <c r="J24" s="28">
        <v>8</v>
      </c>
      <c r="K24" s="28">
        <v>11</v>
      </c>
      <c r="L24" s="30">
        <v>11</v>
      </c>
      <c r="M24" s="31">
        <f>SUM(E24:L24)</f>
        <v>82</v>
      </c>
      <c r="N24" s="32">
        <f>SUM(M24:M26)</f>
        <v>166</v>
      </c>
      <c r="O24" s="36">
        <v>1</v>
      </c>
    </row>
    <row r="25" spans="1:15" x14ac:dyDescent="0.25">
      <c r="A25" s="28">
        <v>2</v>
      </c>
      <c r="B25" s="29" t="s">
        <v>168</v>
      </c>
      <c r="C25" s="28" t="s">
        <v>155</v>
      </c>
      <c r="D25" s="28">
        <v>6</v>
      </c>
      <c r="E25" s="28">
        <v>5</v>
      </c>
      <c r="F25" s="28">
        <v>0</v>
      </c>
      <c r="G25" s="28">
        <v>8</v>
      </c>
      <c r="H25" s="28">
        <v>5</v>
      </c>
      <c r="I25" s="28">
        <v>5</v>
      </c>
      <c r="J25" s="28">
        <v>5</v>
      </c>
      <c r="K25" s="28">
        <v>10</v>
      </c>
      <c r="L25" s="30">
        <v>5</v>
      </c>
      <c r="M25" s="31">
        <f>SUM(E25:L25)</f>
        <v>43</v>
      </c>
      <c r="N25" s="38"/>
      <c r="O25" s="39"/>
    </row>
    <row r="26" spans="1:15" x14ac:dyDescent="0.25">
      <c r="A26" s="28">
        <v>3</v>
      </c>
      <c r="B26" s="29" t="s">
        <v>169</v>
      </c>
      <c r="C26" s="28" t="s">
        <v>162</v>
      </c>
      <c r="D26" s="28">
        <v>6</v>
      </c>
      <c r="E26" s="28">
        <v>0</v>
      </c>
      <c r="F26" s="28">
        <v>0</v>
      </c>
      <c r="G26" s="28">
        <v>5</v>
      </c>
      <c r="H26" s="28">
        <v>8</v>
      </c>
      <c r="I26" s="28">
        <v>8</v>
      </c>
      <c r="J26" s="28">
        <v>5</v>
      </c>
      <c r="K26" s="28">
        <v>10</v>
      </c>
      <c r="L26" s="30">
        <v>5</v>
      </c>
      <c r="M26" s="31">
        <f>SUM(E26:L26)</f>
        <v>41</v>
      </c>
      <c r="N26" s="34"/>
      <c r="O26" s="35"/>
    </row>
    <row r="27" spans="1:15" ht="13.8" thickBot="1" x14ac:dyDescent="0.3">
      <c r="A27" s="28"/>
      <c r="B27" s="29"/>
      <c r="C27" s="28"/>
      <c r="D27" s="28"/>
      <c r="E27" s="38"/>
      <c r="F27" s="38"/>
      <c r="G27" s="38"/>
      <c r="H27" s="38"/>
      <c r="I27" s="38"/>
      <c r="J27" s="38"/>
      <c r="K27" s="38"/>
      <c r="L27" s="38"/>
      <c r="M27" s="31"/>
      <c r="N27" s="34"/>
      <c r="O27" s="35"/>
    </row>
    <row r="28" spans="1:15" ht="13.8" thickBot="1" x14ac:dyDescent="0.3">
      <c r="A28" s="28">
        <v>1</v>
      </c>
      <c r="B28" s="29" t="s">
        <v>170</v>
      </c>
      <c r="C28" s="28" t="s">
        <v>152</v>
      </c>
      <c r="D28" s="28">
        <v>7</v>
      </c>
      <c r="E28" s="28">
        <v>0</v>
      </c>
      <c r="F28" s="28">
        <v>0</v>
      </c>
      <c r="G28" s="28">
        <v>0</v>
      </c>
      <c r="H28" s="28">
        <v>5</v>
      </c>
      <c r="I28" s="28">
        <v>5</v>
      </c>
      <c r="J28" s="28">
        <v>0</v>
      </c>
      <c r="K28" s="28">
        <v>5</v>
      </c>
      <c r="L28" s="30">
        <v>0</v>
      </c>
      <c r="M28" s="31">
        <f>SUM(E28:L28)</f>
        <v>15</v>
      </c>
      <c r="N28" s="32">
        <f>SUM(M28:M30)</f>
        <v>87</v>
      </c>
      <c r="O28" s="36">
        <v>8</v>
      </c>
    </row>
    <row r="29" spans="1:15" x14ac:dyDescent="0.25">
      <c r="A29" s="28">
        <v>2</v>
      </c>
      <c r="B29" s="29" t="s">
        <v>171</v>
      </c>
      <c r="C29" s="28" t="s">
        <v>172</v>
      </c>
      <c r="D29" s="28">
        <v>7</v>
      </c>
      <c r="E29" s="28">
        <v>5</v>
      </c>
      <c r="F29" s="28">
        <v>5</v>
      </c>
      <c r="G29" s="28">
        <v>0</v>
      </c>
      <c r="H29" s="28">
        <v>0</v>
      </c>
      <c r="I29" s="28">
        <v>8</v>
      </c>
      <c r="J29" s="28">
        <v>5</v>
      </c>
      <c r="K29" s="28">
        <v>5</v>
      </c>
      <c r="L29" s="30">
        <v>8</v>
      </c>
      <c r="M29" s="31">
        <f>SUM(E29:L29)</f>
        <v>36</v>
      </c>
      <c r="N29" s="34"/>
      <c r="O29" s="35"/>
    </row>
    <row r="30" spans="1:15" x14ac:dyDescent="0.25">
      <c r="A30" s="28">
        <v>3</v>
      </c>
      <c r="B30" s="29" t="s">
        <v>173</v>
      </c>
      <c r="C30" s="28" t="s">
        <v>162</v>
      </c>
      <c r="D30" s="28">
        <v>7</v>
      </c>
      <c r="E30" s="28">
        <v>5</v>
      </c>
      <c r="F30" s="28">
        <v>5</v>
      </c>
      <c r="G30" s="28">
        <v>0</v>
      </c>
      <c r="H30" s="28">
        <v>5</v>
      </c>
      <c r="I30" s="28">
        <v>5</v>
      </c>
      <c r="J30" s="28">
        <v>0</v>
      </c>
      <c r="K30" s="28">
        <v>8</v>
      </c>
      <c r="L30" s="30">
        <v>8</v>
      </c>
      <c r="M30" s="31">
        <f>SUM(E30:L30)</f>
        <v>36</v>
      </c>
      <c r="N30" s="38"/>
      <c r="O30" s="39"/>
    </row>
    <row r="31" spans="1:15" ht="13.8" thickBot="1" x14ac:dyDescent="0.3">
      <c r="A31" s="28"/>
      <c r="B31" s="29"/>
      <c r="C31" s="28"/>
      <c r="D31" s="28"/>
      <c r="E31" s="38"/>
      <c r="F31" s="38"/>
      <c r="G31" s="38"/>
      <c r="H31" s="38"/>
      <c r="I31" s="38"/>
      <c r="J31" s="38"/>
      <c r="K31" s="38"/>
      <c r="L31" s="38"/>
      <c r="M31" s="31"/>
      <c r="N31" s="34"/>
      <c r="O31" s="35"/>
    </row>
    <row r="32" spans="1:15" ht="13.8" thickBot="1" x14ac:dyDescent="0.3">
      <c r="A32" s="28">
        <v>1</v>
      </c>
      <c r="B32" s="29" t="s">
        <v>174</v>
      </c>
      <c r="C32" s="28" t="s">
        <v>152</v>
      </c>
      <c r="D32" s="28">
        <v>8</v>
      </c>
      <c r="E32" s="28">
        <v>5</v>
      </c>
      <c r="F32" s="28">
        <v>0</v>
      </c>
      <c r="G32" s="28">
        <v>5</v>
      </c>
      <c r="H32" s="28">
        <v>10</v>
      </c>
      <c r="I32" s="28">
        <v>5</v>
      </c>
      <c r="J32" s="28">
        <v>5</v>
      </c>
      <c r="K32" s="28">
        <v>10</v>
      </c>
      <c r="L32" s="30">
        <v>5</v>
      </c>
      <c r="M32" s="31">
        <f>SUM(E32:L32)</f>
        <v>45</v>
      </c>
      <c r="N32" s="32">
        <f>SUM(M32:M34)</f>
        <v>122</v>
      </c>
      <c r="O32" s="36">
        <v>4</v>
      </c>
    </row>
    <row r="33" spans="1:15" x14ac:dyDescent="0.25">
      <c r="A33" s="28">
        <v>2</v>
      </c>
      <c r="B33" s="29" t="s">
        <v>175</v>
      </c>
      <c r="C33" s="28" t="s">
        <v>155</v>
      </c>
      <c r="D33" s="28">
        <v>8</v>
      </c>
      <c r="E33" s="28">
        <v>11</v>
      </c>
      <c r="F33" s="28">
        <v>0</v>
      </c>
      <c r="G33" s="28">
        <v>5</v>
      </c>
      <c r="H33" s="28">
        <v>8</v>
      </c>
      <c r="I33" s="28">
        <v>5</v>
      </c>
      <c r="J33" s="28">
        <v>0</v>
      </c>
      <c r="K33" s="28">
        <v>0</v>
      </c>
      <c r="L33" s="30">
        <v>0</v>
      </c>
      <c r="M33" s="31">
        <f>SUM(E33:L33)</f>
        <v>29</v>
      </c>
      <c r="N33" s="34"/>
      <c r="O33" s="35"/>
    </row>
    <row r="34" spans="1:15" x14ac:dyDescent="0.25">
      <c r="A34" s="28">
        <v>3</v>
      </c>
      <c r="B34" s="29" t="s">
        <v>69</v>
      </c>
      <c r="C34" s="28" t="s">
        <v>162</v>
      </c>
      <c r="D34" s="28">
        <v>8</v>
      </c>
      <c r="E34" s="28">
        <v>10</v>
      </c>
      <c r="F34" s="28">
        <v>5</v>
      </c>
      <c r="G34" s="28">
        <v>10</v>
      </c>
      <c r="H34" s="28">
        <v>5</v>
      </c>
      <c r="I34" s="28">
        <v>5</v>
      </c>
      <c r="J34" s="28">
        <v>0</v>
      </c>
      <c r="K34" s="28">
        <v>8</v>
      </c>
      <c r="L34" s="30">
        <v>5</v>
      </c>
      <c r="M34" s="31">
        <f>SUM(E34:L34)</f>
        <v>48</v>
      </c>
      <c r="N34" s="34"/>
      <c r="O34" s="35"/>
    </row>
    <row r="35" spans="1:15" ht="13.8" thickBot="1" x14ac:dyDescent="0.3">
      <c r="A35" s="28"/>
      <c r="B35" s="29"/>
      <c r="C35" s="28"/>
      <c r="D35" s="28"/>
      <c r="E35" s="38"/>
      <c r="F35" s="38"/>
      <c r="G35" s="38"/>
      <c r="H35" s="38"/>
      <c r="I35" s="38"/>
      <c r="J35" s="38"/>
      <c r="K35" s="38"/>
      <c r="L35" s="38"/>
      <c r="M35" s="31"/>
      <c r="N35" s="38"/>
      <c r="O35" s="39"/>
    </row>
    <row r="36" spans="1:15" ht="13.8" thickBot="1" x14ac:dyDescent="0.3">
      <c r="A36" s="28">
        <v>1</v>
      </c>
      <c r="B36" s="29" t="s">
        <v>176</v>
      </c>
      <c r="C36" s="28" t="s">
        <v>155</v>
      </c>
      <c r="D36" s="28">
        <v>9</v>
      </c>
      <c r="E36" s="28">
        <v>5</v>
      </c>
      <c r="F36" s="28">
        <v>0</v>
      </c>
      <c r="G36" s="28">
        <v>5</v>
      </c>
      <c r="H36" s="28">
        <v>0</v>
      </c>
      <c r="I36" s="28">
        <v>8</v>
      </c>
      <c r="J36" s="28">
        <v>0</v>
      </c>
      <c r="K36" s="28">
        <v>8</v>
      </c>
      <c r="L36" s="30">
        <v>5</v>
      </c>
      <c r="M36" s="31">
        <f>SUM(E36:L36)</f>
        <v>31</v>
      </c>
      <c r="N36" s="32">
        <f>SUM(M36:M38)</f>
        <v>61</v>
      </c>
      <c r="O36" s="36">
        <v>9</v>
      </c>
    </row>
    <row r="37" spans="1:15" x14ac:dyDescent="0.25">
      <c r="A37" s="28">
        <v>2</v>
      </c>
      <c r="B37" s="29" t="s">
        <v>149</v>
      </c>
      <c r="C37" s="28" t="s">
        <v>177</v>
      </c>
      <c r="D37" s="28">
        <v>9</v>
      </c>
      <c r="E37" s="28">
        <v>0</v>
      </c>
      <c r="F37" s="28">
        <v>5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30">
        <v>0</v>
      </c>
      <c r="M37" s="31">
        <f>SUM(E37:L37)</f>
        <v>5</v>
      </c>
      <c r="N37" s="34"/>
      <c r="O37" s="35"/>
    </row>
    <row r="38" spans="1:15" x14ac:dyDescent="0.25">
      <c r="A38" s="28">
        <v>3</v>
      </c>
      <c r="B38" s="29" t="s">
        <v>74</v>
      </c>
      <c r="C38" s="28" t="s">
        <v>162</v>
      </c>
      <c r="D38" s="28">
        <v>9</v>
      </c>
      <c r="E38" s="28">
        <v>5</v>
      </c>
      <c r="F38" s="28">
        <v>5</v>
      </c>
      <c r="G38" s="28">
        <v>0</v>
      </c>
      <c r="H38" s="28">
        <v>0</v>
      </c>
      <c r="I38" s="28">
        <v>5</v>
      </c>
      <c r="J38" s="28">
        <v>5</v>
      </c>
      <c r="K38" s="28">
        <v>5</v>
      </c>
      <c r="L38" s="30">
        <v>0</v>
      </c>
      <c r="M38" s="31">
        <f>SUM(E38:L38)</f>
        <v>25</v>
      </c>
      <c r="N38" s="34"/>
      <c r="O38" s="35"/>
    </row>
  </sheetData>
  <pageMargins left="0.17" right="0.21" top="0.21" bottom="0.22" header="0.17" footer="0.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5C70-F51F-453D-B5E8-4EBD5039CB8F}">
  <dimension ref="A1:H52"/>
  <sheetViews>
    <sheetView workbookViewId="0">
      <selection activeCell="I52" sqref="I52"/>
    </sheetView>
  </sheetViews>
  <sheetFormatPr defaultRowHeight="13.2" x14ac:dyDescent="0.25"/>
  <cols>
    <col min="1" max="1" width="11.109375" bestFit="1" customWidth="1"/>
    <col min="2" max="2" width="18.21875" bestFit="1" customWidth="1"/>
    <col min="3" max="4" width="6.6640625" customWidth="1"/>
    <col min="5" max="5" width="6" customWidth="1"/>
    <col min="6" max="6" width="18.21875" bestFit="1" customWidth="1"/>
    <col min="7" max="7" width="6.77734375" customWidth="1"/>
    <col min="8" max="8" width="7.44140625" customWidth="1"/>
  </cols>
  <sheetData>
    <row r="1" spans="1:8" x14ac:dyDescent="0.25">
      <c r="A1" s="46"/>
      <c r="B1" s="67" t="s">
        <v>23</v>
      </c>
      <c r="C1" s="67"/>
      <c r="D1" s="67"/>
      <c r="E1" s="47"/>
      <c r="F1" s="68" t="s">
        <v>22</v>
      </c>
      <c r="G1" s="68"/>
      <c r="H1" s="69"/>
    </row>
    <row r="2" spans="1:8" ht="13.8" thickBot="1" x14ac:dyDescent="0.3">
      <c r="A2" s="48" t="s">
        <v>229</v>
      </c>
      <c r="B2" s="40" t="s">
        <v>230</v>
      </c>
      <c r="C2" s="41"/>
      <c r="D2" s="42"/>
      <c r="E2" s="49"/>
      <c r="F2" s="40" t="s">
        <v>230</v>
      </c>
      <c r="G2" s="45"/>
      <c r="H2" s="50"/>
    </row>
    <row r="3" spans="1:8" ht="13.8" thickBot="1" x14ac:dyDescent="0.3">
      <c r="A3" s="51">
        <v>1</v>
      </c>
      <c r="B3" s="43" t="s">
        <v>179</v>
      </c>
      <c r="C3" s="43">
        <v>22</v>
      </c>
      <c r="D3" s="43">
        <v>25.5</v>
      </c>
      <c r="E3" s="44"/>
      <c r="F3" s="43" t="s">
        <v>179</v>
      </c>
      <c r="G3" s="43">
        <v>20.5</v>
      </c>
      <c r="H3" s="52">
        <v>24.5</v>
      </c>
    </row>
    <row r="4" spans="1:8" ht="13.8" thickBot="1" x14ac:dyDescent="0.3">
      <c r="A4" s="53"/>
      <c r="B4" s="43" t="s">
        <v>180</v>
      </c>
      <c r="C4" s="43">
        <v>19.5</v>
      </c>
      <c r="D4" s="43">
        <v>23</v>
      </c>
      <c r="E4" s="44"/>
      <c r="F4" s="43" t="s">
        <v>180</v>
      </c>
      <c r="G4" s="43">
        <v>18</v>
      </c>
      <c r="H4" s="52">
        <v>22</v>
      </c>
    </row>
    <row r="5" spans="1:8" ht="13.8" thickBot="1" x14ac:dyDescent="0.3">
      <c r="A5" s="51">
        <v>2</v>
      </c>
      <c r="B5" s="43" t="s">
        <v>181</v>
      </c>
      <c r="C5" s="43">
        <v>29</v>
      </c>
      <c r="D5" s="43">
        <v>34</v>
      </c>
      <c r="E5" s="44"/>
      <c r="F5" s="43" t="s">
        <v>181</v>
      </c>
      <c r="G5" s="43">
        <v>27.5</v>
      </c>
      <c r="H5" s="52">
        <v>34.5</v>
      </c>
    </row>
    <row r="6" spans="1:8" ht="13.8" thickBot="1" x14ac:dyDescent="0.3">
      <c r="A6" s="53"/>
      <c r="B6" s="43" t="s">
        <v>182</v>
      </c>
      <c r="C6" s="43">
        <v>16.5</v>
      </c>
      <c r="D6" s="43">
        <v>21</v>
      </c>
      <c r="E6" s="44"/>
      <c r="F6" s="43" t="s">
        <v>182</v>
      </c>
      <c r="G6" s="43">
        <v>15</v>
      </c>
      <c r="H6" s="52">
        <v>21.5</v>
      </c>
    </row>
    <row r="7" spans="1:8" ht="13.8" thickBot="1" x14ac:dyDescent="0.3">
      <c r="A7" s="51">
        <v>3</v>
      </c>
      <c r="B7" s="43" t="s">
        <v>183</v>
      </c>
      <c r="C7" s="43">
        <v>19</v>
      </c>
      <c r="D7" s="43">
        <v>27.5</v>
      </c>
      <c r="E7" s="44"/>
      <c r="F7" s="43" t="s">
        <v>183</v>
      </c>
      <c r="G7" s="43">
        <v>17.5</v>
      </c>
      <c r="H7" s="52">
        <v>27</v>
      </c>
    </row>
    <row r="8" spans="1:8" ht="13.8" thickBot="1" x14ac:dyDescent="0.3">
      <c r="A8" s="53"/>
      <c r="B8" s="43" t="s">
        <v>184</v>
      </c>
      <c r="C8" s="43">
        <v>24.5</v>
      </c>
      <c r="D8" s="43">
        <v>32.5</v>
      </c>
      <c r="E8" s="44"/>
      <c r="F8" s="43" t="s">
        <v>184</v>
      </c>
      <c r="G8" s="43">
        <v>21</v>
      </c>
      <c r="H8" s="52">
        <v>30.5</v>
      </c>
    </row>
    <row r="9" spans="1:8" ht="13.8" thickBot="1" x14ac:dyDescent="0.3">
      <c r="A9" s="51">
        <v>4</v>
      </c>
      <c r="B9" s="43" t="s">
        <v>185</v>
      </c>
      <c r="C9" s="43">
        <v>10</v>
      </c>
      <c r="D9" s="43">
        <v>15</v>
      </c>
      <c r="E9" s="44"/>
      <c r="F9" s="43" t="s">
        <v>185</v>
      </c>
      <c r="G9" s="43">
        <v>9.5</v>
      </c>
      <c r="H9" s="52">
        <v>14.5</v>
      </c>
    </row>
    <row r="10" spans="1:8" ht="13.8" thickBot="1" x14ac:dyDescent="0.3">
      <c r="A10" s="53"/>
      <c r="B10" s="43" t="s">
        <v>186</v>
      </c>
      <c r="C10" s="43">
        <v>24.5</v>
      </c>
      <c r="D10" s="43">
        <v>29</v>
      </c>
      <c r="E10" s="44"/>
      <c r="F10" s="43" t="s">
        <v>186</v>
      </c>
      <c r="G10" s="43">
        <v>23.5</v>
      </c>
      <c r="H10" s="52">
        <v>28</v>
      </c>
    </row>
    <row r="11" spans="1:8" ht="13.8" thickBot="1" x14ac:dyDescent="0.3">
      <c r="A11" s="51">
        <v>5</v>
      </c>
      <c r="B11" s="43" t="s">
        <v>187</v>
      </c>
      <c r="C11" s="43">
        <v>5.5</v>
      </c>
      <c r="D11" s="43">
        <v>10</v>
      </c>
      <c r="E11" s="44"/>
      <c r="F11" s="43" t="s">
        <v>187</v>
      </c>
      <c r="G11" s="43">
        <v>4.5</v>
      </c>
      <c r="H11" s="52">
        <v>8</v>
      </c>
    </row>
    <row r="12" spans="1:8" ht="13.8" thickBot="1" x14ac:dyDescent="0.3">
      <c r="A12" s="53"/>
      <c r="B12" s="43" t="s">
        <v>188</v>
      </c>
      <c r="C12" s="43">
        <v>17</v>
      </c>
      <c r="D12" s="43">
        <v>21.5</v>
      </c>
      <c r="E12" s="44"/>
      <c r="F12" s="43" t="s">
        <v>188</v>
      </c>
      <c r="G12" s="43">
        <v>16.5</v>
      </c>
      <c r="H12" s="52">
        <v>19.5</v>
      </c>
    </row>
    <row r="13" spans="1:8" ht="13.8" thickBot="1" x14ac:dyDescent="0.3">
      <c r="A13" s="51">
        <v>6</v>
      </c>
      <c r="B13" s="43" t="s">
        <v>189</v>
      </c>
      <c r="C13" s="43">
        <v>9.5</v>
      </c>
      <c r="D13" s="43">
        <v>11.5</v>
      </c>
      <c r="E13" s="44"/>
      <c r="F13" s="43" t="s">
        <v>189</v>
      </c>
      <c r="G13" s="43">
        <v>9.5</v>
      </c>
      <c r="H13" s="52">
        <v>11.5</v>
      </c>
    </row>
    <row r="14" spans="1:8" ht="13.8" thickBot="1" x14ac:dyDescent="0.3">
      <c r="A14" s="53"/>
      <c r="B14" s="43" t="s">
        <v>190</v>
      </c>
      <c r="C14" s="43">
        <v>9.5</v>
      </c>
      <c r="D14" s="43">
        <v>12</v>
      </c>
      <c r="E14" s="44"/>
      <c r="F14" s="43" t="s">
        <v>190</v>
      </c>
      <c r="G14" s="43">
        <v>9.5</v>
      </c>
      <c r="H14" s="52">
        <v>12</v>
      </c>
    </row>
    <row r="15" spans="1:8" ht="13.8" thickBot="1" x14ac:dyDescent="0.3">
      <c r="A15" s="51">
        <v>7</v>
      </c>
      <c r="B15" s="43" t="s">
        <v>191</v>
      </c>
      <c r="C15" s="43">
        <v>9</v>
      </c>
      <c r="D15" s="43">
        <v>14</v>
      </c>
      <c r="E15" s="44"/>
      <c r="F15" s="43" t="s">
        <v>192</v>
      </c>
      <c r="G15" s="43">
        <v>21</v>
      </c>
      <c r="H15" s="52">
        <v>26.5</v>
      </c>
    </row>
    <row r="16" spans="1:8" ht="13.8" thickBot="1" x14ac:dyDescent="0.3">
      <c r="A16" s="53"/>
      <c r="B16" s="43" t="s">
        <v>193</v>
      </c>
      <c r="C16" s="43">
        <v>26.5</v>
      </c>
      <c r="D16" s="43">
        <v>31.5</v>
      </c>
      <c r="E16" s="44"/>
      <c r="F16" s="43" t="s">
        <v>193</v>
      </c>
      <c r="G16" s="43">
        <v>26</v>
      </c>
      <c r="H16" s="52">
        <v>32.5</v>
      </c>
    </row>
    <row r="17" spans="1:8" ht="13.8" thickBot="1" x14ac:dyDescent="0.3">
      <c r="A17" s="51">
        <v>8</v>
      </c>
      <c r="B17" s="43" t="s">
        <v>194</v>
      </c>
      <c r="C17" s="43">
        <v>10.5</v>
      </c>
      <c r="D17" s="43">
        <v>10.5</v>
      </c>
      <c r="E17" s="44"/>
      <c r="F17" s="43" t="s">
        <v>194</v>
      </c>
      <c r="G17" s="43">
        <v>10.5</v>
      </c>
      <c r="H17" s="52">
        <v>10.5</v>
      </c>
    </row>
    <row r="18" spans="1:8" ht="13.8" thickBot="1" x14ac:dyDescent="0.3">
      <c r="A18" s="53"/>
      <c r="B18" s="43" t="s">
        <v>195</v>
      </c>
      <c r="C18" s="43">
        <v>12</v>
      </c>
      <c r="D18" s="43">
        <v>12</v>
      </c>
      <c r="E18" s="44"/>
      <c r="F18" s="43" t="s">
        <v>191</v>
      </c>
      <c r="G18" s="43">
        <v>12</v>
      </c>
      <c r="H18" s="52">
        <v>12</v>
      </c>
    </row>
    <row r="19" spans="1:8" ht="13.8" thickBot="1" x14ac:dyDescent="0.3">
      <c r="A19" s="51">
        <v>9</v>
      </c>
      <c r="B19" s="43" t="s">
        <v>196</v>
      </c>
      <c r="C19" s="43">
        <v>22</v>
      </c>
      <c r="D19" s="43">
        <v>25.5</v>
      </c>
      <c r="E19" s="44"/>
      <c r="F19" s="43" t="s">
        <v>196</v>
      </c>
      <c r="G19" s="43">
        <v>20.5</v>
      </c>
      <c r="H19" s="52">
        <v>26.5</v>
      </c>
    </row>
    <row r="20" spans="1:8" ht="13.8" thickBot="1" x14ac:dyDescent="0.3">
      <c r="A20" s="53"/>
      <c r="B20" s="43" t="s">
        <v>197</v>
      </c>
      <c r="C20" s="43">
        <v>15.5</v>
      </c>
      <c r="D20" s="43">
        <v>18.5</v>
      </c>
      <c r="E20" s="44"/>
      <c r="F20" s="43" t="s">
        <v>197</v>
      </c>
      <c r="G20" s="43">
        <v>14</v>
      </c>
      <c r="H20" s="52">
        <v>19</v>
      </c>
    </row>
    <row r="21" spans="1:8" ht="13.8" thickBot="1" x14ac:dyDescent="0.3">
      <c r="A21" s="51">
        <v>10</v>
      </c>
      <c r="B21" s="43" t="s">
        <v>198</v>
      </c>
      <c r="C21" s="43">
        <v>14</v>
      </c>
      <c r="D21" s="43">
        <v>23</v>
      </c>
      <c r="E21" s="44"/>
      <c r="F21" s="43" t="s">
        <v>198</v>
      </c>
      <c r="G21" s="43">
        <v>14</v>
      </c>
      <c r="H21" s="52">
        <v>24</v>
      </c>
    </row>
    <row r="22" spans="1:8" ht="13.8" thickBot="1" x14ac:dyDescent="0.3">
      <c r="A22" s="53"/>
      <c r="B22" s="43" t="s">
        <v>199</v>
      </c>
      <c r="C22" s="43">
        <v>29</v>
      </c>
      <c r="D22" s="43">
        <v>39</v>
      </c>
      <c r="E22" s="44"/>
      <c r="F22" s="43" t="s">
        <v>199</v>
      </c>
      <c r="G22" s="43">
        <v>29</v>
      </c>
      <c r="H22" s="52">
        <v>40</v>
      </c>
    </row>
    <row r="23" spans="1:8" ht="13.8" thickBot="1" x14ac:dyDescent="0.3">
      <c r="A23" s="51">
        <v>11</v>
      </c>
      <c r="B23" s="43" t="s">
        <v>200</v>
      </c>
      <c r="C23" s="43">
        <v>16</v>
      </c>
      <c r="D23" s="43">
        <v>23</v>
      </c>
      <c r="E23" s="44"/>
      <c r="F23" s="43" t="s">
        <v>200</v>
      </c>
      <c r="G23" s="43">
        <v>14.5</v>
      </c>
      <c r="H23" s="52">
        <v>21.5</v>
      </c>
    </row>
    <row r="24" spans="1:8" ht="13.8" thickBot="1" x14ac:dyDescent="0.3">
      <c r="A24" s="53"/>
      <c r="B24" s="43" t="s">
        <v>201</v>
      </c>
      <c r="C24" s="43">
        <v>21.5</v>
      </c>
      <c r="D24" s="43">
        <v>30</v>
      </c>
      <c r="E24" s="44"/>
      <c r="F24" s="43" t="s">
        <v>201</v>
      </c>
      <c r="G24" s="43">
        <v>20.5</v>
      </c>
      <c r="H24" s="52">
        <v>28</v>
      </c>
    </row>
    <row r="25" spans="1:8" ht="13.8" thickBot="1" x14ac:dyDescent="0.3">
      <c r="A25" s="51">
        <v>12</v>
      </c>
      <c r="B25" s="43" t="s">
        <v>202</v>
      </c>
      <c r="C25" s="43">
        <v>14.5</v>
      </c>
      <c r="D25" s="43">
        <v>19</v>
      </c>
      <c r="E25" s="44"/>
      <c r="F25" s="43" t="s">
        <v>202</v>
      </c>
      <c r="G25" s="43">
        <v>13</v>
      </c>
      <c r="H25" s="52">
        <v>17</v>
      </c>
    </row>
    <row r="26" spans="1:8" ht="13.8" thickBot="1" x14ac:dyDescent="0.3">
      <c r="A26" s="53"/>
      <c r="B26" s="43" t="s">
        <v>203</v>
      </c>
      <c r="C26" s="43">
        <v>24</v>
      </c>
      <c r="D26" s="43">
        <v>28.5</v>
      </c>
      <c r="E26" s="44"/>
      <c r="F26" s="43" t="s">
        <v>203</v>
      </c>
      <c r="G26" s="43">
        <v>23</v>
      </c>
      <c r="H26" s="52">
        <v>27</v>
      </c>
    </row>
    <row r="27" spans="1:8" ht="13.8" thickBot="1" x14ac:dyDescent="0.3">
      <c r="A27" s="51">
        <v>13</v>
      </c>
      <c r="B27" s="43" t="s">
        <v>204</v>
      </c>
      <c r="C27" s="43">
        <v>15</v>
      </c>
      <c r="D27" s="43">
        <v>22</v>
      </c>
      <c r="E27" s="44"/>
      <c r="F27" s="43" t="s">
        <v>204</v>
      </c>
      <c r="G27" s="43">
        <v>13</v>
      </c>
      <c r="H27" s="52">
        <v>23</v>
      </c>
    </row>
    <row r="28" spans="1:8" ht="13.8" thickBot="1" x14ac:dyDescent="0.3">
      <c r="A28" s="53"/>
      <c r="B28" s="43" t="s">
        <v>205</v>
      </c>
      <c r="C28" s="43">
        <v>26.5</v>
      </c>
      <c r="D28" s="43">
        <v>33</v>
      </c>
      <c r="E28" s="44"/>
      <c r="F28" s="43" t="s">
        <v>205</v>
      </c>
      <c r="G28" s="43">
        <v>24.5</v>
      </c>
      <c r="H28" s="52">
        <v>34</v>
      </c>
    </row>
    <row r="29" spans="1:8" ht="13.8" thickBot="1" x14ac:dyDescent="0.3">
      <c r="A29" s="51">
        <v>14</v>
      </c>
      <c r="B29" s="43" t="s">
        <v>206</v>
      </c>
      <c r="C29" s="43">
        <v>10</v>
      </c>
      <c r="D29" s="43">
        <v>15.5</v>
      </c>
      <c r="E29" s="44"/>
      <c r="F29" s="43" t="s">
        <v>206</v>
      </c>
      <c r="G29" s="43">
        <v>10</v>
      </c>
      <c r="H29" s="52">
        <v>15.5</v>
      </c>
    </row>
    <row r="30" spans="1:8" ht="13.8" thickBot="1" x14ac:dyDescent="0.3">
      <c r="A30" s="53"/>
      <c r="B30" s="43" t="s">
        <v>207</v>
      </c>
      <c r="C30" s="43">
        <v>16</v>
      </c>
      <c r="D30" s="43">
        <v>21</v>
      </c>
      <c r="E30" s="44"/>
      <c r="F30" s="43" t="s">
        <v>207</v>
      </c>
      <c r="G30" s="43">
        <v>16</v>
      </c>
      <c r="H30" s="52">
        <v>21</v>
      </c>
    </row>
    <row r="31" spans="1:8" ht="13.8" thickBot="1" x14ac:dyDescent="0.3">
      <c r="A31" s="51">
        <v>15</v>
      </c>
      <c r="B31" s="43" t="s">
        <v>208</v>
      </c>
      <c r="C31" s="43">
        <v>15</v>
      </c>
      <c r="D31" s="43">
        <v>17.5</v>
      </c>
      <c r="E31" s="44"/>
      <c r="F31" s="43" t="s">
        <v>208</v>
      </c>
      <c r="G31" s="43">
        <v>17.5</v>
      </c>
      <c r="H31" s="52">
        <v>18.5</v>
      </c>
    </row>
    <row r="32" spans="1:8" ht="13.8" thickBot="1" x14ac:dyDescent="0.3">
      <c r="A32" s="53"/>
      <c r="B32" s="43" t="s">
        <v>209</v>
      </c>
      <c r="C32" s="43">
        <v>24</v>
      </c>
      <c r="D32" s="43">
        <v>27</v>
      </c>
      <c r="E32" s="44"/>
      <c r="F32" s="43" t="s">
        <v>209</v>
      </c>
      <c r="G32" s="43">
        <v>26.5</v>
      </c>
      <c r="H32" s="52">
        <v>27.5</v>
      </c>
    </row>
    <row r="33" spans="1:8" ht="13.8" thickBot="1" x14ac:dyDescent="0.3">
      <c r="A33" s="51">
        <v>16</v>
      </c>
      <c r="B33" s="43" t="s">
        <v>231</v>
      </c>
      <c r="C33" s="43">
        <v>9</v>
      </c>
      <c r="D33" s="43">
        <v>11.5</v>
      </c>
      <c r="E33" s="44"/>
      <c r="F33" s="43" t="s">
        <v>210</v>
      </c>
      <c r="G33" s="43">
        <v>9</v>
      </c>
      <c r="H33" s="52">
        <v>11.5</v>
      </c>
    </row>
    <row r="34" spans="1:8" ht="13.8" thickBot="1" x14ac:dyDescent="0.3">
      <c r="A34" s="53"/>
      <c r="B34" s="43" t="s">
        <v>211</v>
      </c>
      <c r="C34" s="43">
        <v>16.5</v>
      </c>
      <c r="D34" s="43">
        <v>18</v>
      </c>
      <c r="E34" s="44"/>
      <c r="F34" s="43" t="s">
        <v>211</v>
      </c>
      <c r="G34" s="43">
        <v>16.5</v>
      </c>
      <c r="H34" s="52">
        <v>18</v>
      </c>
    </row>
    <row r="35" spans="1:8" ht="13.8" thickBot="1" x14ac:dyDescent="0.3">
      <c r="A35" s="51">
        <v>17</v>
      </c>
      <c r="B35" s="43" t="s">
        <v>212</v>
      </c>
      <c r="C35" s="43">
        <v>22</v>
      </c>
      <c r="D35" s="43">
        <v>25.5</v>
      </c>
      <c r="E35" s="44"/>
      <c r="F35" s="43" t="s">
        <v>212</v>
      </c>
      <c r="G35" s="43">
        <v>21</v>
      </c>
      <c r="H35" s="52">
        <v>23.5</v>
      </c>
    </row>
    <row r="36" spans="1:8" ht="13.8" thickBot="1" x14ac:dyDescent="0.3">
      <c r="A36" s="53"/>
      <c r="B36" s="43" t="s">
        <v>204</v>
      </c>
      <c r="C36" s="43">
        <v>15.5</v>
      </c>
      <c r="D36" s="43">
        <v>18.5</v>
      </c>
      <c r="E36" s="44"/>
      <c r="F36" s="43" t="s">
        <v>213</v>
      </c>
      <c r="G36" s="43">
        <v>12</v>
      </c>
      <c r="H36" s="52">
        <v>14</v>
      </c>
    </row>
    <row r="37" spans="1:8" ht="13.8" thickBot="1" x14ac:dyDescent="0.3">
      <c r="A37" s="51">
        <v>18</v>
      </c>
      <c r="B37" s="43" t="s">
        <v>214</v>
      </c>
      <c r="C37" s="43">
        <v>17.5</v>
      </c>
      <c r="D37" s="43">
        <v>21.5</v>
      </c>
      <c r="E37" s="44"/>
      <c r="F37" s="43" t="s">
        <v>211</v>
      </c>
      <c r="G37" s="43">
        <v>19.5</v>
      </c>
      <c r="H37" s="52">
        <v>21.5</v>
      </c>
    </row>
    <row r="38" spans="1:8" ht="13.8" thickBot="1" x14ac:dyDescent="0.3">
      <c r="A38" s="53"/>
      <c r="B38" s="43" t="s">
        <v>215</v>
      </c>
      <c r="C38" s="43">
        <v>15</v>
      </c>
      <c r="D38" s="43">
        <v>18.5</v>
      </c>
      <c r="E38" s="44"/>
      <c r="F38" s="43" t="s">
        <v>215</v>
      </c>
      <c r="G38" s="43">
        <v>12</v>
      </c>
      <c r="H38" s="52">
        <v>14</v>
      </c>
    </row>
    <row r="39" spans="1:8" ht="13.8" thickBot="1" x14ac:dyDescent="0.3">
      <c r="A39" s="51">
        <v>19</v>
      </c>
      <c r="B39" s="43" t="s">
        <v>216</v>
      </c>
      <c r="C39" s="43">
        <v>11</v>
      </c>
      <c r="D39" s="43">
        <v>15</v>
      </c>
      <c r="E39" s="44"/>
      <c r="F39" s="43" t="s">
        <v>216</v>
      </c>
      <c r="G39" s="43">
        <v>11</v>
      </c>
      <c r="H39" s="52">
        <v>15.5</v>
      </c>
    </row>
    <row r="40" spans="1:8" ht="13.8" thickBot="1" x14ac:dyDescent="0.3">
      <c r="A40" s="53"/>
      <c r="B40" s="43" t="s">
        <v>217</v>
      </c>
      <c r="C40" s="43">
        <v>23</v>
      </c>
      <c r="D40" s="43">
        <v>27.5</v>
      </c>
      <c r="E40" s="44"/>
      <c r="F40" s="43" t="s">
        <v>217</v>
      </c>
      <c r="G40" s="43">
        <v>24</v>
      </c>
      <c r="H40" s="52">
        <v>28.5</v>
      </c>
    </row>
    <row r="41" spans="1:8" ht="13.8" thickBot="1" x14ac:dyDescent="0.3">
      <c r="A41" s="51">
        <v>20</v>
      </c>
      <c r="B41" s="43" t="s">
        <v>218</v>
      </c>
      <c r="C41" s="43">
        <v>29.5</v>
      </c>
      <c r="D41" s="43">
        <v>38</v>
      </c>
      <c r="E41" s="44"/>
      <c r="F41" s="43" t="s">
        <v>218</v>
      </c>
      <c r="G41" s="43">
        <v>26</v>
      </c>
      <c r="H41" s="52">
        <v>35.5</v>
      </c>
    </row>
    <row r="42" spans="1:8" ht="13.8" thickBot="1" x14ac:dyDescent="0.3">
      <c r="A42" s="53"/>
      <c r="B42" s="43" t="s">
        <v>219</v>
      </c>
      <c r="C42" s="43">
        <v>25.5</v>
      </c>
      <c r="D42" s="43">
        <v>35</v>
      </c>
      <c r="E42" s="44"/>
      <c r="F42" s="43" t="s">
        <v>219</v>
      </c>
      <c r="G42" s="43">
        <v>24</v>
      </c>
      <c r="H42" s="52">
        <v>32.5</v>
      </c>
    </row>
    <row r="43" spans="1:8" ht="13.8" thickBot="1" x14ac:dyDescent="0.3">
      <c r="A43" s="51">
        <v>21</v>
      </c>
      <c r="B43" s="43" t="s">
        <v>220</v>
      </c>
      <c r="C43" s="43">
        <v>21</v>
      </c>
      <c r="D43" s="43">
        <v>28</v>
      </c>
      <c r="E43" s="44"/>
      <c r="F43" s="43" t="s">
        <v>220</v>
      </c>
      <c r="G43" s="43">
        <v>17</v>
      </c>
      <c r="H43" s="52">
        <v>22</v>
      </c>
    </row>
    <row r="44" spans="1:8" ht="13.8" thickBot="1" x14ac:dyDescent="0.3">
      <c r="A44" s="53"/>
      <c r="B44" s="43" t="s">
        <v>221</v>
      </c>
      <c r="C44" s="43">
        <v>28</v>
      </c>
      <c r="D44" s="43">
        <v>35</v>
      </c>
      <c r="E44" s="44"/>
      <c r="F44" s="43" t="s">
        <v>221</v>
      </c>
      <c r="G44" s="43">
        <v>20</v>
      </c>
      <c r="H44" s="52">
        <v>25</v>
      </c>
    </row>
    <row r="45" spans="1:8" ht="13.8" thickBot="1" x14ac:dyDescent="0.3">
      <c r="A45" s="51">
        <v>22</v>
      </c>
      <c r="B45" s="43" t="s">
        <v>192</v>
      </c>
      <c r="C45" s="43">
        <v>20</v>
      </c>
      <c r="D45" s="43">
        <v>23</v>
      </c>
      <c r="E45" s="44"/>
      <c r="F45" s="43" t="s">
        <v>222</v>
      </c>
      <c r="G45" s="43">
        <v>27.5</v>
      </c>
      <c r="H45" s="52">
        <v>30.5</v>
      </c>
    </row>
    <row r="46" spans="1:8" ht="13.8" thickBot="1" x14ac:dyDescent="0.3">
      <c r="A46" s="53"/>
      <c r="B46" s="43" t="s">
        <v>211</v>
      </c>
      <c r="C46" s="43">
        <v>28</v>
      </c>
      <c r="D46" s="43">
        <v>30</v>
      </c>
      <c r="E46" s="44"/>
      <c r="F46" s="43" t="s">
        <v>211</v>
      </c>
      <c r="G46" s="43">
        <v>20</v>
      </c>
      <c r="H46" s="52">
        <v>23</v>
      </c>
    </row>
    <row r="47" spans="1:8" ht="13.8" thickBot="1" x14ac:dyDescent="0.3">
      <c r="A47" s="51">
        <v>23</v>
      </c>
      <c r="B47" s="43" t="s">
        <v>188</v>
      </c>
      <c r="C47" s="43">
        <v>16</v>
      </c>
      <c r="D47" s="43">
        <v>16</v>
      </c>
      <c r="E47" s="44"/>
      <c r="F47" s="43" t="s">
        <v>232</v>
      </c>
      <c r="G47" s="43">
        <v>10</v>
      </c>
      <c r="H47" s="52">
        <v>16.5</v>
      </c>
    </row>
    <row r="48" spans="1:8" ht="13.8" thickBot="1" x14ac:dyDescent="0.3">
      <c r="A48" s="53"/>
      <c r="B48" s="43" t="s">
        <v>223</v>
      </c>
      <c r="C48" s="43">
        <v>9.5</v>
      </c>
      <c r="D48" s="43">
        <v>9.5</v>
      </c>
      <c r="E48" s="44"/>
      <c r="F48" s="43" t="s">
        <v>223</v>
      </c>
      <c r="G48" s="43">
        <v>8</v>
      </c>
      <c r="H48" s="52">
        <v>15</v>
      </c>
    </row>
    <row r="49" spans="1:8" ht="13.8" thickBot="1" x14ac:dyDescent="0.3">
      <c r="A49" s="51">
        <v>24</v>
      </c>
      <c r="B49" s="43" t="s">
        <v>224</v>
      </c>
      <c r="C49" s="43">
        <v>14.5</v>
      </c>
      <c r="D49" s="43">
        <v>19</v>
      </c>
      <c r="E49" s="44"/>
      <c r="F49" s="43" t="s">
        <v>224</v>
      </c>
      <c r="G49" s="43">
        <v>12</v>
      </c>
      <c r="H49" s="52">
        <v>16</v>
      </c>
    </row>
    <row r="50" spans="1:8" ht="13.8" thickBot="1" x14ac:dyDescent="0.3">
      <c r="A50" s="53"/>
      <c r="B50" s="43" t="s">
        <v>225</v>
      </c>
      <c r="C50" s="43">
        <v>19</v>
      </c>
      <c r="D50" s="43">
        <v>23.5</v>
      </c>
      <c r="E50" s="44"/>
      <c r="F50" s="43" t="s">
        <v>226</v>
      </c>
      <c r="G50" s="43">
        <v>12</v>
      </c>
      <c r="H50" s="52">
        <v>16</v>
      </c>
    </row>
    <row r="51" spans="1:8" ht="13.8" thickBot="1" x14ac:dyDescent="0.3">
      <c r="A51" s="51">
        <v>25</v>
      </c>
      <c r="B51" s="43" t="s">
        <v>227</v>
      </c>
      <c r="C51" s="43">
        <v>4</v>
      </c>
      <c r="D51" s="43">
        <v>4</v>
      </c>
      <c r="E51" s="44"/>
      <c r="F51" s="43" t="s">
        <v>228</v>
      </c>
      <c r="G51" s="43">
        <v>8.5</v>
      </c>
      <c r="H51" s="52">
        <v>12</v>
      </c>
    </row>
    <row r="52" spans="1:8" ht="13.8" thickBot="1" x14ac:dyDescent="0.3">
      <c r="A52" s="54"/>
      <c r="B52" s="55" t="s">
        <v>222</v>
      </c>
      <c r="C52" s="55">
        <v>27.5</v>
      </c>
      <c r="D52" s="55">
        <v>27.5</v>
      </c>
      <c r="E52" s="56"/>
      <c r="F52" s="55" t="s">
        <v>222</v>
      </c>
      <c r="G52" s="55">
        <v>25.5</v>
      </c>
      <c r="H52" s="57">
        <v>28</v>
      </c>
    </row>
  </sheetData>
  <mergeCells count="2">
    <mergeCell ref="B1:D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</vt:lpstr>
      <vt:lpstr>команды</vt:lpstr>
      <vt:lpstr>Паспорт трассы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Евгений Третьяков</cp:lastModifiedBy>
  <cp:lastPrinted>2026-06-04T17:14:51Z</cp:lastPrinted>
  <dcterms:created xsi:type="dcterms:W3CDTF">2022-05-27T07:11:13Z</dcterms:created>
  <dcterms:modified xsi:type="dcterms:W3CDTF">2026-06-09T16:45:13Z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171d0d0c-20c8-484c-bfe9-098af46ec0f1</vt:lpwstr>
  </property>
</Properties>
</file>