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tebook\Desktop\Протоколы К-Ч\"/>
    </mc:Choice>
  </mc:AlternateContent>
  <bookViews>
    <workbookView xWindow="0" yWindow="0" windowWidth="23040" windowHeight="8820"/>
  </bookViews>
  <sheets>
    <sheet name="результаты" sheetId="4" r:id="rId1"/>
  </sheets>
  <calcPr calcId="162913"/>
  <customWorkbookViews>
    <customWorkbookView name="Фильтр 1" guid="{EA81E940-B523-4DE2-868F-7F40EBE3D16B}" maximized="1" windowWidth="0" windowHeight="0" activeSheetId="0"/>
  </customWorkbookViews>
</workbook>
</file>

<file path=xl/calcChain.xml><?xml version="1.0" encoding="utf-8"?>
<calcChain xmlns="http://schemas.openxmlformats.org/spreadsheetml/2006/main">
  <c r="H72" i="4" l="1"/>
  <c r="H73" i="4"/>
  <c r="H71" i="4"/>
  <c r="F72" i="4"/>
  <c r="F73" i="4"/>
  <c r="F71" i="4"/>
  <c r="F63" i="4"/>
  <c r="F64" i="4"/>
  <c r="F65" i="4"/>
  <c r="F66" i="4"/>
  <c r="F67" i="4"/>
  <c r="F68" i="4"/>
  <c r="F62" i="4"/>
  <c r="H63" i="4"/>
  <c r="H64" i="4"/>
  <c r="H65" i="4"/>
  <c r="H66" i="4"/>
  <c r="H67" i="4"/>
  <c r="H68" i="4"/>
  <c r="H62" i="4"/>
  <c r="H49" i="4"/>
  <c r="H50" i="4"/>
  <c r="H51" i="4"/>
  <c r="H52" i="4"/>
  <c r="H48" i="4"/>
  <c r="H45" i="4"/>
  <c r="F49" i="4"/>
  <c r="F50" i="4"/>
  <c r="F51" i="4"/>
  <c r="F48" i="4"/>
  <c r="H41" i="4"/>
  <c r="H42" i="4"/>
  <c r="H43" i="4"/>
  <c r="H44" i="4"/>
  <c r="F43" i="4"/>
  <c r="F44" i="4"/>
  <c r="F45" i="4"/>
  <c r="F41" i="4"/>
  <c r="F38" i="4"/>
  <c r="H33" i="4"/>
  <c r="H34" i="4"/>
  <c r="H35" i="4"/>
  <c r="H36" i="4"/>
  <c r="H37" i="4"/>
  <c r="H38" i="4"/>
  <c r="H32" i="4"/>
  <c r="H28" i="4"/>
  <c r="J28" i="4"/>
  <c r="J29" i="4"/>
  <c r="J27" i="4"/>
  <c r="H29" i="4"/>
  <c r="H27" i="4"/>
  <c r="H23" i="4"/>
  <c r="F33" i="4"/>
  <c r="F34" i="4"/>
  <c r="F35" i="4"/>
  <c r="F36" i="4"/>
  <c r="F37" i="4"/>
  <c r="F32" i="4"/>
  <c r="F28" i="4"/>
  <c r="F29" i="4"/>
  <c r="F27" i="4"/>
  <c r="N20" i="4"/>
  <c r="F17" i="4"/>
  <c r="F18" i="4"/>
  <c r="F19" i="4"/>
  <c r="F20" i="4"/>
  <c r="F21" i="4"/>
  <c r="F22" i="4"/>
  <c r="F23" i="4"/>
  <c r="F24" i="4"/>
  <c r="F16" i="4"/>
  <c r="H17" i="4"/>
  <c r="H18" i="4"/>
  <c r="H19" i="4"/>
  <c r="H20" i="4"/>
  <c r="H21" i="4"/>
  <c r="H22" i="4"/>
  <c r="H24" i="4"/>
  <c r="H16" i="4"/>
  <c r="I86" i="4"/>
  <c r="I83" i="4"/>
  <c r="I80" i="4"/>
  <c r="I77" i="4"/>
  <c r="I76" i="4"/>
  <c r="I73" i="4"/>
  <c r="J73" i="4" s="1"/>
  <c r="I72" i="4"/>
  <c r="I71" i="4"/>
  <c r="J71" i="4" s="1"/>
  <c r="I68" i="4"/>
  <c r="I63" i="4"/>
  <c r="I64" i="4"/>
  <c r="I65" i="4"/>
  <c r="I66" i="4"/>
  <c r="I67" i="4"/>
  <c r="I62" i="4"/>
  <c r="I59" i="4"/>
  <c r="I58" i="4"/>
  <c r="I55" i="4"/>
  <c r="I49" i="4"/>
  <c r="I50" i="4"/>
  <c r="I51" i="4"/>
  <c r="I52" i="4"/>
  <c r="I48" i="4"/>
  <c r="I42" i="4"/>
  <c r="I43" i="4"/>
  <c r="I44" i="4"/>
  <c r="I45" i="4"/>
  <c r="I41" i="4"/>
  <c r="I33" i="4"/>
  <c r="I34" i="4"/>
  <c r="I35" i="4"/>
  <c r="I36" i="4"/>
  <c r="I37" i="4"/>
  <c r="I38" i="4"/>
  <c r="I32" i="4"/>
  <c r="I28" i="4"/>
  <c r="I29" i="4"/>
  <c r="I27" i="4"/>
  <c r="I17" i="4"/>
  <c r="I18" i="4"/>
  <c r="I19" i="4"/>
  <c r="I20" i="4"/>
  <c r="I21" i="4"/>
  <c r="I22" i="4"/>
  <c r="I23" i="4"/>
  <c r="I24" i="4"/>
  <c r="I16" i="4"/>
  <c r="I13" i="4"/>
  <c r="I6" i="4"/>
  <c r="I7" i="4"/>
  <c r="I8" i="4"/>
  <c r="I9" i="4"/>
  <c r="I10" i="4"/>
  <c r="I11" i="4"/>
  <c r="I12" i="4"/>
  <c r="I5" i="4"/>
  <c r="H6" i="4"/>
  <c r="H7" i="4"/>
  <c r="H8" i="4"/>
  <c r="H9" i="4"/>
  <c r="H10" i="4"/>
  <c r="H11" i="4"/>
  <c r="H12" i="4"/>
  <c r="H13" i="4"/>
  <c r="H5" i="4"/>
  <c r="F6" i="4"/>
  <c r="F7" i="4"/>
  <c r="F8" i="4"/>
  <c r="F9" i="4"/>
  <c r="F10" i="4"/>
  <c r="F11" i="4"/>
  <c r="F12" i="4"/>
  <c r="F13" i="4"/>
  <c r="F5" i="4"/>
  <c r="J72" i="4" l="1"/>
  <c r="J63" i="4"/>
  <c r="J66" i="4"/>
  <c r="J62" i="4"/>
  <c r="J65" i="4"/>
  <c r="J68" i="4"/>
  <c r="J64" i="4"/>
  <c r="J67" i="4"/>
  <c r="J52" i="4"/>
  <c r="J49" i="4"/>
  <c r="J51" i="4"/>
  <c r="J50" i="4"/>
  <c r="J48" i="4"/>
  <c r="J45" i="4"/>
  <c r="J42" i="4"/>
  <c r="J44" i="4"/>
  <c r="J43" i="4"/>
  <c r="J41" i="4"/>
  <c r="J33" i="4"/>
  <c r="J36" i="4"/>
  <c r="J32" i="4"/>
  <c r="J35" i="4"/>
  <c r="J38" i="4"/>
  <c r="J34" i="4"/>
  <c r="J37" i="4"/>
  <c r="J17" i="4"/>
  <c r="J20" i="4"/>
  <c r="J24" i="4"/>
  <c r="J19" i="4"/>
  <c r="J22" i="4"/>
  <c r="J18" i="4"/>
  <c r="J23" i="4"/>
  <c r="J16" i="4"/>
  <c r="J21" i="4"/>
  <c r="J11" i="4"/>
  <c r="J7" i="4"/>
  <c r="J10" i="4"/>
  <c r="J13" i="4"/>
  <c r="J5" i="4"/>
  <c r="J9" i="4"/>
  <c r="J12" i="4"/>
  <c r="J8" i="4"/>
  <c r="J6" i="4"/>
</calcChain>
</file>

<file path=xl/sharedStrings.xml><?xml version="1.0" encoding="utf-8"?>
<sst xmlns="http://schemas.openxmlformats.org/spreadsheetml/2006/main" count="94" uniqueCount="81">
  <si>
    <t>Класс лука</t>
  </si>
  <si>
    <t>Третьяков Евгений</t>
  </si>
  <si>
    <t>Савельева Наталья Викторовна</t>
  </si>
  <si>
    <t>Сивков Николай Александрович</t>
  </si>
  <si>
    <t>Дементьев Михаил Анатольевич</t>
  </si>
  <si>
    <t>Шемякина Алиса</t>
  </si>
  <si>
    <t>Десяткин Михаил</t>
  </si>
  <si>
    <t>Шишов Александр</t>
  </si>
  <si>
    <t>Арзамасцева Анастасия Сергеевна</t>
  </si>
  <si>
    <t>Ханбеков Сергей Александрович</t>
  </si>
  <si>
    <t>Четвериков Дмитрий</t>
  </si>
  <si>
    <t>Гареев Роман Динарович</t>
  </si>
  <si>
    <t>Чернова Катарина Викторовна</t>
  </si>
  <si>
    <t>Исторический</t>
  </si>
  <si>
    <t>М</t>
  </si>
  <si>
    <t>Ж</t>
  </si>
  <si>
    <t>Лонгбоу</t>
  </si>
  <si>
    <t>Юниоры</t>
  </si>
  <si>
    <t>Инстинктив</t>
  </si>
  <si>
    <t>Баребоу</t>
  </si>
  <si>
    <t>Олимпик</t>
  </si>
  <si>
    <t>Спортинг</t>
  </si>
  <si>
    <t>Анлимитед</t>
  </si>
  <si>
    <t>Дети</t>
  </si>
  <si>
    <t>Место</t>
  </si>
  <si>
    <t>финал</t>
  </si>
  <si>
    <t>полуфинал</t>
  </si>
  <si>
    <t>место</t>
  </si>
  <si>
    <t>Семёнов Сергей Владимирович</t>
  </si>
  <si>
    <t>Гартвиг Ольга Владимировна</t>
  </si>
  <si>
    <t>Редькин Антон Александрович</t>
  </si>
  <si>
    <t>Воейков Алексей Сергеевич</t>
  </si>
  <si>
    <t>Дементьева Елена Александровна</t>
  </si>
  <si>
    <t>Владимирцев Даниил</t>
  </si>
  <si>
    <t>Швецов Виталий Евгеньевич</t>
  </si>
  <si>
    <t>Шарохин Николай Константинович</t>
  </si>
  <si>
    <t>Ермолаева Екатерина Сергеевна</t>
  </si>
  <si>
    <t>Голубкова Виктория Игоревна</t>
  </si>
  <si>
    <t>Чашин Никита Александрович</t>
  </si>
  <si>
    <t>Беженов Юрий Фёдорович</t>
  </si>
  <si>
    <t>Зубов Петр Андреевич</t>
  </si>
  <si>
    <t>Заживихин Никита</t>
  </si>
  <si>
    <t>№</t>
  </si>
  <si>
    <t>Блочный лук</t>
  </si>
  <si>
    <t>Див</t>
  </si>
  <si>
    <t>Куликов Сергей Михалович</t>
  </si>
  <si>
    <t>Немтинова Елизавета Константиновна</t>
  </si>
  <si>
    <t>06-07 сентября 2025 г. Кубок главы Кинель-Черкасского района по 3D стрельбе из лука</t>
  </si>
  <si>
    <t>Масалимов Марат Давутович</t>
  </si>
  <si>
    <t>Яшин Иван Константинович</t>
  </si>
  <si>
    <t>Киселёва Наталья Сергеевна</t>
  </si>
  <si>
    <t>Евстегнеев Алексей</t>
  </si>
  <si>
    <t>Евстегнеева Татьяна</t>
  </si>
  <si>
    <t>Шемякин Вячеслав</t>
  </si>
  <si>
    <t>Марсакова А. Д.</t>
  </si>
  <si>
    <t>Данильченко Андрей Георгиевич</t>
  </si>
  <si>
    <t>Перов Александр</t>
  </si>
  <si>
    <t>Костина Альбина</t>
  </si>
  <si>
    <t>Ващенко Ника Алексеевна</t>
  </si>
  <si>
    <t>Чумаченко Сергей</t>
  </si>
  <si>
    <t>Головченко Максим</t>
  </si>
  <si>
    <t>Гафиятуллин Руслан Ниязович</t>
  </si>
  <si>
    <t>Арсеньева Дарья</t>
  </si>
  <si>
    <t>Мартынова Вика</t>
  </si>
  <si>
    <t>Фролова Кристина</t>
  </si>
  <si>
    <t>1-ый день</t>
  </si>
  <si>
    <t>2-ой день</t>
  </si>
  <si>
    <t>Итого за 2 дня</t>
  </si>
  <si>
    <t>Кузнецов Алексей</t>
  </si>
  <si>
    <t>Шамилов Ильшат</t>
  </si>
  <si>
    <t>Красько Павел</t>
  </si>
  <si>
    <t>Емельянов Владимир</t>
  </si>
  <si>
    <t>Абалихин Алексей</t>
  </si>
  <si>
    <t>Григорьев Александр</t>
  </si>
  <si>
    <t>Картавых Дмитрий</t>
  </si>
  <si>
    <t>Пушкаренко Варвара</t>
  </si>
  <si>
    <t>Маслов Вячеслав</t>
  </si>
  <si>
    <t>Четвериков Денис</t>
  </si>
  <si>
    <t>Емельянов Павел</t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</si>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</sst>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i/>
      <u/>
      <sz val="10"/>
      <color indexed="10"/>
      <name val="Arial Cyr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1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/>
    <xf numFmtId="0" fontId="2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/>
    <xf numFmtId="0" fontId="5" fillId="5" borderId="1" xfId="0" applyFont="1" applyFill="1" applyBorder="1"/>
    <xf numFmtId="0" fontId="5" fillId="4" borderId="1" xfId="0" applyFont="1" applyFill="1" applyBorder="1"/>
    <xf numFmtId="1" fontId="2" fillId="0" borderId="1" xfId="0" applyNumberFormat="1" applyFont="1" applyBorder="1" applyAlignment="1"/>
    <xf numFmtId="0" fontId="2" fillId="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tabSelected="1" zoomScale="130" zoomScaleNormal="130" workbookViewId="0">
      <selection activeCell="G32" sqref="G32"/>
    </sheetView>
  </sheetViews>
  <sheetFormatPr defaultColWidth="8.77734375" defaultRowHeight="13.2" x14ac:dyDescent="0.25"/>
  <cols>
    <col min="1" max="1" width="2.88671875" style="9" customWidth="1"/>
    <col min="2" max="2" width="2.6640625" style="10" customWidth="1"/>
    <col min="3" max="3" width="26.6640625" style="10" customWidth="1"/>
    <col min="4" max="4" width="8.44140625" style="10" customWidth="1"/>
    <col min="5" max="5" width="7.21875" style="10" customWidth="1"/>
    <col min="6" max="6" width="6.21875" style="10" customWidth="1"/>
    <col min="7" max="7" width="7.21875" style="10" customWidth="1"/>
    <col min="8" max="8" width="6.21875" style="10" customWidth="1"/>
    <col min="9" max="9" width="9.5546875" style="10" customWidth="1"/>
    <col min="10" max="10" width="7.33203125" style="10" customWidth="1"/>
    <col min="11" max="11" width="5.6640625" style="10" customWidth="1"/>
    <col min="12" max="12" width="7.77734375" style="10" customWidth="1"/>
    <col min="13" max="13" width="6.88671875" style="10" customWidth="1"/>
    <col min="14" max="16384" width="8.77734375" style="10"/>
  </cols>
  <sheetData>
    <row r="1" spans="1:13" ht="19.5" customHeight="1" x14ac:dyDescent="0.25">
      <c r="B1" s="14" t="s">
        <v>47</v>
      </c>
    </row>
    <row r="2" spans="1:13" ht="10.050000000000001" customHeight="1" x14ac:dyDescent="0.25"/>
    <row r="3" spans="1:13" s="9" customFormat="1" ht="20.55" customHeight="1" x14ac:dyDescent="0.2">
      <c r="B3" s="2"/>
      <c r="C3" s="11" t="s">
        <v>0</v>
      </c>
      <c r="D3" s="4" t="s">
        <v>44</v>
      </c>
      <c r="E3" s="12" t="s">
        <v>65</v>
      </c>
      <c r="F3" s="12" t="s">
        <v>27</v>
      </c>
      <c r="G3" s="12" t="s">
        <v>66</v>
      </c>
      <c r="H3" s="12" t="s">
        <v>27</v>
      </c>
      <c r="I3" s="12" t="s">
        <v>67</v>
      </c>
      <c r="J3" s="13" t="s">
        <v>24</v>
      </c>
      <c r="K3" s="13" t="s">
        <v>26</v>
      </c>
      <c r="L3" s="13" t="s">
        <v>25</v>
      </c>
      <c r="M3" s="13" t="s">
        <v>27</v>
      </c>
    </row>
    <row r="4" spans="1:13" s="9" customFormat="1" ht="10.8" customHeight="1" x14ac:dyDescent="0.2">
      <c r="B4" s="2" t="s">
        <v>42</v>
      </c>
      <c r="C4" s="15" t="s">
        <v>13</v>
      </c>
      <c r="D4" s="15"/>
      <c r="E4" s="16"/>
      <c r="F4" s="16"/>
      <c r="G4" s="16"/>
      <c r="H4" s="16"/>
      <c r="I4" s="16"/>
      <c r="J4" s="16"/>
      <c r="K4" s="16"/>
      <c r="L4" s="16"/>
      <c r="M4" s="16"/>
    </row>
    <row r="5" spans="1:13" s="9" customFormat="1" ht="10.8" customHeight="1" x14ac:dyDescent="0.2">
      <c r="A5" s="9">
        <v>1</v>
      </c>
      <c r="B5" s="3">
        <v>1</v>
      </c>
      <c r="C5" s="2" t="s">
        <v>48</v>
      </c>
      <c r="D5" s="1"/>
      <c r="E5" s="4">
        <v>276</v>
      </c>
      <c r="F5" s="4">
        <f>_xlfn.RANK.EQ(E5,$E$5:$E$13,0)</f>
        <v>7</v>
      </c>
      <c r="G5" s="4">
        <v>204</v>
      </c>
      <c r="H5" s="4">
        <f>_xlfn.RANK.EQ(G5,$G$5:$G$13)</f>
        <v>4</v>
      </c>
      <c r="I5" s="4">
        <f>E5+G5</f>
        <v>480</v>
      </c>
      <c r="J5" s="4">
        <f>_xlfn.RANK.EQ(I5,$I$5:$I$13)</f>
        <v>7</v>
      </c>
      <c r="K5" s="4"/>
      <c r="L5" s="4"/>
      <c r="M5" s="4"/>
    </row>
    <row r="6" spans="1:13" s="9" customFormat="1" ht="10.8" customHeight="1" x14ac:dyDescent="0.2">
      <c r="A6" s="9">
        <v>2</v>
      </c>
      <c r="B6" s="3">
        <v>2</v>
      </c>
      <c r="C6" s="2" t="s">
        <v>49</v>
      </c>
      <c r="D6" s="1"/>
      <c r="E6" s="4">
        <v>536</v>
      </c>
      <c r="F6" s="4">
        <f t="shared" ref="F6:F13" si="0">_xlfn.RANK.EQ(E6,$E$5:$E$13,0)</f>
        <v>2</v>
      </c>
      <c r="G6" s="4">
        <v>240</v>
      </c>
      <c r="H6" s="4">
        <f t="shared" ref="H6:H13" si="1">_xlfn.RANK.EQ(G6,$G$5:$G$13)</f>
        <v>2</v>
      </c>
      <c r="I6" s="4">
        <f t="shared" ref="I6:I12" si="2">E6+G6</f>
        <v>776</v>
      </c>
      <c r="J6" s="4">
        <f t="shared" ref="J6:J13" si="3">_xlfn.RANK.EQ(I6,$I$5:$I$13)</f>
        <v>2</v>
      </c>
      <c r="K6" s="4">
        <v>13</v>
      </c>
      <c r="L6" s="4">
        <v>29</v>
      </c>
      <c r="M6" s="4">
        <v>3</v>
      </c>
    </row>
    <row r="7" spans="1:13" s="9" customFormat="1" ht="10.8" customHeight="1" x14ac:dyDescent="0.2">
      <c r="A7" s="9">
        <v>3</v>
      </c>
      <c r="B7" s="3">
        <v>3</v>
      </c>
      <c r="C7" s="2" t="s">
        <v>33</v>
      </c>
      <c r="D7" s="1"/>
      <c r="E7" s="4">
        <v>179</v>
      </c>
      <c r="F7" s="4">
        <f t="shared" si="0"/>
        <v>9</v>
      </c>
      <c r="G7" s="4">
        <v>226</v>
      </c>
      <c r="H7" s="4">
        <f t="shared" si="1"/>
        <v>3</v>
      </c>
      <c r="I7" s="4">
        <f t="shared" si="2"/>
        <v>405</v>
      </c>
      <c r="J7" s="4">
        <f>_xlfn.RANK.EQ(I7,$I$5:$I$13)</f>
        <v>8</v>
      </c>
      <c r="K7" s="4"/>
      <c r="L7" s="4"/>
      <c r="M7" s="4"/>
    </row>
    <row r="8" spans="1:13" s="9" customFormat="1" ht="10.8" customHeight="1" x14ac:dyDescent="0.2">
      <c r="A8" s="9">
        <v>4</v>
      </c>
      <c r="B8" s="3">
        <v>4</v>
      </c>
      <c r="C8" s="2" t="s">
        <v>35</v>
      </c>
      <c r="D8" s="1"/>
      <c r="E8" s="4">
        <v>584</v>
      </c>
      <c r="F8" s="4">
        <f t="shared" si="0"/>
        <v>1</v>
      </c>
      <c r="G8" s="4">
        <v>297</v>
      </c>
      <c r="H8" s="4">
        <f t="shared" si="1"/>
        <v>1</v>
      </c>
      <c r="I8" s="4">
        <f t="shared" si="2"/>
        <v>881</v>
      </c>
      <c r="J8" s="4">
        <f t="shared" si="3"/>
        <v>1</v>
      </c>
      <c r="K8" s="4">
        <v>23</v>
      </c>
      <c r="L8" s="4">
        <v>13</v>
      </c>
      <c r="M8" s="4">
        <v>4</v>
      </c>
    </row>
    <row r="9" spans="1:13" s="9" customFormat="1" ht="10.8" customHeight="1" x14ac:dyDescent="0.2">
      <c r="A9" s="9">
        <v>5</v>
      </c>
      <c r="B9" s="3">
        <v>5</v>
      </c>
      <c r="C9" s="2" t="s">
        <v>10</v>
      </c>
      <c r="D9" s="1"/>
      <c r="E9" s="4">
        <v>388</v>
      </c>
      <c r="F9" s="4">
        <f t="shared" si="0"/>
        <v>5</v>
      </c>
      <c r="G9" s="4">
        <v>156</v>
      </c>
      <c r="H9" s="4">
        <f t="shared" si="1"/>
        <v>8</v>
      </c>
      <c r="I9" s="4">
        <f t="shared" si="2"/>
        <v>544</v>
      </c>
      <c r="J9" s="4">
        <f t="shared" si="3"/>
        <v>5</v>
      </c>
      <c r="K9" s="4"/>
      <c r="L9" s="4"/>
      <c r="M9" s="4"/>
    </row>
    <row r="10" spans="1:13" s="9" customFormat="1" ht="10.8" customHeight="1" x14ac:dyDescent="0.2">
      <c r="A10" s="9">
        <v>6</v>
      </c>
      <c r="B10" s="3">
        <v>6</v>
      </c>
      <c r="C10" s="2" t="s">
        <v>68</v>
      </c>
      <c r="D10" s="1"/>
      <c r="E10" s="4">
        <v>426</v>
      </c>
      <c r="F10" s="4">
        <f t="shared" si="0"/>
        <v>4</v>
      </c>
      <c r="G10" s="4">
        <v>199</v>
      </c>
      <c r="H10" s="4">
        <f t="shared" si="1"/>
        <v>6</v>
      </c>
      <c r="I10" s="4">
        <f t="shared" si="2"/>
        <v>625</v>
      </c>
      <c r="J10" s="4">
        <f t="shared" si="3"/>
        <v>4</v>
      </c>
      <c r="K10" s="4">
        <v>24</v>
      </c>
      <c r="L10" s="4">
        <v>5</v>
      </c>
      <c r="M10" s="4">
        <v>2</v>
      </c>
    </row>
    <row r="11" spans="1:13" s="9" customFormat="1" ht="10.8" customHeight="1" x14ac:dyDescent="0.2">
      <c r="A11" s="9">
        <v>7</v>
      </c>
      <c r="B11" s="3">
        <v>7</v>
      </c>
      <c r="C11" s="2" t="s">
        <v>69</v>
      </c>
      <c r="D11" s="1"/>
      <c r="E11" s="4">
        <v>340</v>
      </c>
      <c r="F11" s="4">
        <f t="shared" si="0"/>
        <v>6</v>
      </c>
      <c r="G11" s="4">
        <v>176</v>
      </c>
      <c r="H11" s="4">
        <f t="shared" si="1"/>
        <v>7</v>
      </c>
      <c r="I11" s="4">
        <f t="shared" si="2"/>
        <v>516</v>
      </c>
      <c r="J11" s="4">
        <f t="shared" si="3"/>
        <v>6</v>
      </c>
      <c r="K11" s="4"/>
      <c r="L11" s="4"/>
      <c r="M11" s="4"/>
    </row>
    <row r="12" spans="1:13" s="9" customFormat="1" ht="10.8" customHeight="1" x14ac:dyDescent="0.2">
      <c r="A12" s="9">
        <v>8</v>
      </c>
      <c r="B12" s="3">
        <v>8</v>
      </c>
      <c r="C12" s="2" t="s">
        <v>70</v>
      </c>
      <c r="D12" s="1"/>
      <c r="E12" s="4">
        <v>456</v>
      </c>
      <c r="F12" s="4">
        <f t="shared" si="0"/>
        <v>3</v>
      </c>
      <c r="G12" s="4">
        <v>201</v>
      </c>
      <c r="H12" s="4">
        <f t="shared" si="1"/>
        <v>5</v>
      </c>
      <c r="I12" s="4">
        <f t="shared" si="2"/>
        <v>657</v>
      </c>
      <c r="J12" s="4">
        <f t="shared" si="3"/>
        <v>3</v>
      </c>
      <c r="K12" s="4">
        <v>21</v>
      </c>
      <c r="L12" s="4">
        <v>13</v>
      </c>
      <c r="M12" s="4">
        <v>1</v>
      </c>
    </row>
    <row r="13" spans="1:13" s="9" customFormat="1" ht="10.8" customHeight="1" x14ac:dyDescent="0.2">
      <c r="A13" s="9">
        <v>9</v>
      </c>
      <c r="B13" s="3">
        <v>9</v>
      </c>
      <c r="C13" s="2" t="s">
        <v>50</v>
      </c>
      <c r="D13" s="1"/>
      <c r="E13" s="4">
        <v>255</v>
      </c>
      <c r="F13" s="4">
        <f t="shared" si="0"/>
        <v>8</v>
      </c>
      <c r="G13" s="4">
        <v>131</v>
      </c>
      <c r="H13" s="4">
        <f t="shared" si="1"/>
        <v>9</v>
      </c>
      <c r="I13" s="4">
        <f>E13+G13</f>
        <v>386</v>
      </c>
      <c r="J13" s="4">
        <f t="shared" si="3"/>
        <v>9</v>
      </c>
      <c r="K13" s="4"/>
      <c r="L13" s="4"/>
      <c r="M13" s="4"/>
    </row>
    <row r="14" spans="1:13" s="9" customFormat="1" ht="10.8" customHeight="1" x14ac:dyDescent="0.2">
      <c r="B14" s="3"/>
      <c r="C14" s="2"/>
      <c r="D14" s="1"/>
      <c r="E14" s="4"/>
      <c r="F14" s="5"/>
      <c r="G14" s="4"/>
      <c r="H14" s="4"/>
      <c r="I14" s="5"/>
      <c r="J14" s="4"/>
      <c r="K14" s="4"/>
      <c r="L14" s="4"/>
      <c r="M14" s="4"/>
    </row>
    <row r="15" spans="1:13" s="9" customFormat="1" ht="10.8" customHeight="1" x14ac:dyDescent="0.2">
      <c r="B15" s="2"/>
      <c r="C15" s="15" t="s">
        <v>16</v>
      </c>
      <c r="D15" s="15" t="s">
        <v>14</v>
      </c>
      <c r="E15" s="16"/>
      <c r="F15" s="17"/>
      <c r="G15" s="16"/>
      <c r="H15" s="16"/>
      <c r="I15" s="17"/>
      <c r="J15" s="16"/>
      <c r="K15" s="16"/>
      <c r="L15" s="16"/>
      <c r="M15" s="16"/>
    </row>
    <row r="16" spans="1:13" s="9" customFormat="1" ht="10.8" customHeight="1" x14ac:dyDescent="0.2">
      <c r="A16" s="9">
        <v>10</v>
      </c>
      <c r="B16" s="3">
        <v>1</v>
      </c>
      <c r="C16" s="2" t="s">
        <v>28</v>
      </c>
      <c r="D16" s="1"/>
      <c r="E16" s="4">
        <v>553</v>
      </c>
      <c r="F16" s="4">
        <f>_xlfn.RANK.EQ(E16,$E$16:$E$24,0)</f>
        <v>6</v>
      </c>
      <c r="G16" s="4">
        <v>278</v>
      </c>
      <c r="H16" s="4">
        <f>_xlfn.RANK.EQ(G16,$G$16:$G$24)</f>
        <v>5</v>
      </c>
      <c r="I16" s="4">
        <f t="shared" ref="I16:I24" si="4">E16+G16</f>
        <v>831</v>
      </c>
      <c r="J16" s="4">
        <f>_xlfn.RANK.EQ(I16,$I$16:$I$24)</f>
        <v>6</v>
      </c>
      <c r="K16" s="4"/>
      <c r="L16" s="4"/>
      <c r="M16" s="4"/>
    </row>
    <row r="17" spans="1:14" s="9" customFormat="1" ht="10.8" customHeight="1" x14ac:dyDescent="0.2">
      <c r="A17" s="9">
        <v>11</v>
      </c>
      <c r="B17" s="3">
        <v>2</v>
      </c>
      <c r="C17" s="2" t="s">
        <v>4</v>
      </c>
      <c r="D17" s="1"/>
      <c r="E17" s="4">
        <v>762</v>
      </c>
      <c r="F17" s="4">
        <f t="shared" ref="F17:F24" si="5">_xlfn.RANK.EQ(E17,$E$16:$E$24,0)</f>
        <v>1</v>
      </c>
      <c r="G17" s="4">
        <v>377</v>
      </c>
      <c r="H17" s="4">
        <f t="shared" ref="H17:H24" si="6">_xlfn.RANK.EQ(G17,$G$16:$G$24)</f>
        <v>2</v>
      </c>
      <c r="I17" s="4">
        <f t="shared" si="4"/>
        <v>1139</v>
      </c>
      <c r="J17" s="4">
        <f t="shared" ref="J17:J24" si="7">_xlfn.RANK.EQ(I17,$I$16:$I$24)</f>
        <v>1</v>
      </c>
      <c r="K17" s="4">
        <v>25</v>
      </c>
      <c r="L17" s="4">
        <v>23</v>
      </c>
      <c r="M17" s="4">
        <v>2</v>
      </c>
    </row>
    <row r="18" spans="1:14" s="9" customFormat="1" ht="10.8" customHeight="1" x14ac:dyDescent="0.2">
      <c r="A18" s="9">
        <v>12</v>
      </c>
      <c r="B18" s="3">
        <v>3</v>
      </c>
      <c r="C18" s="2" t="s">
        <v>3</v>
      </c>
      <c r="D18" s="1"/>
      <c r="E18" s="4">
        <v>607</v>
      </c>
      <c r="F18" s="4">
        <f t="shared" si="5"/>
        <v>5</v>
      </c>
      <c r="G18" s="4">
        <v>259</v>
      </c>
      <c r="H18" s="4">
        <f t="shared" si="6"/>
        <v>6</v>
      </c>
      <c r="I18" s="4">
        <f t="shared" si="4"/>
        <v>866</v>
      </c>
      <c r="J18" s="4">
        <f t="shared" si="7"/>
        <v>5</v>
      </c>
      <c r="K18" s="4"/>
      <c r="L18" s="4"/>
      <c r="M18" s="4"/>
    </row>
    <row r="19" spans="1:14" s="9" customFormat="1" ht="10.8" customHeight="1" x14ac:dyDescent="0.2">
      <c r="A19" s="9">
        <v>13</v>
      </c>
      <c r="B19" s="3">
        <v>4</v>
      </c>
      <c r="C19" s="2" t="s">
        <v>39</v>
      </c>
      <c r="D19" s="1"/>
      <c r="E19" s="4">
        <v>689</v>
      </c>
      <c r="F19" s="4">
        <f t="shared" si="5"/>
        <v>3</v>
      </c>
      <c r="G19" s="4">
        <v>330</v>
      </c>
      <c r="H19" s="4">
        <f t="shared" si="6"/>
        <v>4</v>
      </c>
      <c r="I19" s="4">
        <f t="shared" si="4"/>
        <v>1019</v>
      </c>
      <c r="J19" s="4">
        <f t="shared" si="7"/>
        <v>3</v>
      </c>
      <c r="K19" s="4">
        <v>29</v>
      </c>
      <c r="L19" s="4">
        <v>23</v>
      </c>
      <c r="M19" s="4">
        <v>4</v>
      </c>
      <c r="N19" s="9">
        <v>5</v>
      </c>
    </row>
    <row r="20" spans="1:14" s="9" customFormat="1" ht="10.8" customHeight="1" x14ac:dyDescent="0.2">
      <c r="A20" s="9">
        <v>14</v>
      </c>
      <c r="B20" s="3">
        <v>5</v>
      </c>
      <c r="C20" s="2" t="s">
        <v>45</v>
      </c>
      <c r="D20" s="1"/>
      <c r="E20" s="4">
        <v>745</v>
      </c>
      <c r="F20" s="4">
        <f t="shared" si="5"/>
        <v>2</v>
      </c>
      <c r="G20" s="4">
        <v>393</v>
      </c>
      <c r="H20" s="4">
        <f t="shared" si="6"/>
        <v>1</v>
      </c>
      <c r="I20" s="4">
        <f t="shared" si="4"/>
        <v>1138</v>
      </c>
      <c r="J20" s="4">
        <f t="shared" si="7"/>
        <v>2</v>
      </c>
      <c r="K20" s="4">
        <v>29</v>
      </c>
      <c r="L20" s="4">
        <v>36</v>
      </c>
      <c r="M20" s="4">
        <v>1</v>
      </c>
      <c r="N20" s="9">
        <f>+(8)</f>
        <v>8</v>
      </c>
    </row>
    <row r="21" spans="1:14" s="9" customFormat="1" ht="10.8" customHeight="1" x14ac:dyDescent="0.2">
      <c r="A21" s="9">
        <v>15</v>
      </c>
      <c r="B21" s="3">
        <v>6</v>
      </c>
      <c r="C21" s="2" t="s">
        <v>51</v>
      </c>
      <c r="D21" s="1"/>
      <c r="E21" s="4">
        <v>537</v>
      </c>
      <c r="F21" s="4">
        <f t="shared" si="5"/>
        <v>7</v>
      </c>
      <c r="G21" s="4">
        <v>236</v>
      </c>
      <c r="H21" s="4">
        <f t="shared" si="6"/>
        <v>7</v>
      </c>
      <c r="I21" s="4">
        <f t="shared" si="4"/>
        <v>773</v>
      </c>
      <c r="J21" s="4">
        <f t="shared" si="7"/>
        <v>7</v>
      </c>
      <c r="K21" s="4"/>
      <c r="L21" s="4"/>
      <c r="M21" s="4"/>
    </row>
    <row r="22" spans="1:14" s="9" customFormat="1" ht="10.8" customHeight="1" x14ac:dyDescent="0.2">
      <c r="A22" s="9">
        <v>16</v>
      </c>
      <c r="B22" s="3">
        <v>7</v>
      </c>
      <c r="C22" s="2" t="s">
        <v>71</v>
      </c>
      <c r="D22" s="1"/>
      <c r="E22" s="4">
        <v>647</v>
      </c>
      <c r="F22" s="4">
        <f t="shared" si="5"/>
        <v>4</v>
      </c>
      <c r="G22" s="4">
        <v>353</v>
      </c>
      <c r="H22" s="4">
        <f t="shared" si="6"/>
        <v>3</v>
      </c>
      <c r="I22" s="4">
        <f t="shared" si="4"/>
        <v>1000</v>
      </c>
      <c r="J22" s="4">
        <f t="shared" si="7"/>
        <v>4</v>
      </c>
      <c r="K22" s="4">
        <v>23</v>
      </c>
      <c r="L22" s="4">
        <v>35</v>
      </c>
      <c r="M22" s="4">
        <v>3</v>
      </c>
    </row>
    <row r="23" spans="1:14" s="9" customFormat="1" ht="10.8" customHeight="1" x14ac:dyDescent="0.2">
      <c r="A23" s="9">
        <v>17</v>
      </c>
      <c r="B23" s="3">
        <v>8</v>
      </c>
      <c r="C23" s="2" t="s">
        <v>72</v>
      </c>
      <c r="D23" s="1"/>
      <c r="E23" s="4">
        <v>420</v>
      </c>
      <c r="F23" s="4">
        <f t="shared" si="5"/>
        <v>8</v>
      </c>
      <c r="G23" s="4">
        <v>185</v>
      </c>
      <c r="H23" s="4">
        <f>_xlfn.RANK.EQ(G23,$G$16:$G$24)</f>
        <v>8</v>
      </c>
      <c r="I23" s="4">
        <f t="shared" si="4"/>
        <v>605</v>
      </c>
      <c r="J23" s="4">
        <f t="shared" si="7"/>
        <v>8</v>
      </c>
      <c r="K23" s="4"/>
      <c r="L23" s="4"/>
      <c r="M23" s="4"/>
    </row>
    <row r="24" spans="1:14" s="9" customFormat="1" ht="10.8" customHeight="1" x14ac:dyDescent="0.2">
      <c r="A24" s="9">
        <v>18</v>
      </c>
      <c r="B24" s="3">
        <v>9</v>
      </c>
      <c r="C24" s="2" t="s">
        <v>73</v>
      </c>
      <c r="D24" s="1"/>
      <c r="E24" s="4">
        <v>289</v>
      </c>
      <c r="F24" s="4">
        <f t="shared" si="5"/>
        <v>9</v>
      </c>
      <c r="G24" s="4">
        <v>0</v>
      </c>
      <c r="H24" s="4">
        <f t="shared" si="6"/>
        <v>9</v>
      </c>
      <c r="I24" s="4">
        <f t="shared" si="4"/>
        <v>289</v>
      </c>
      <c r="J24" s="4">
        <f t="shared" si="7"/>
        <v>9</v>
      </c>
      <c r="K24" s="4"/>
      <c r="L24" s="4"/>
      <c r="M24" s="4"/>
    </row>
    <row r="25" spans="1:14" s="9" customFormat="1" ht="10.8" customHeight="1" x14ac:dyDescent="0.2">
      <c r="B25" s="2"/>
      <c r="C25" s="2"/>
      <c r="D25" s="2"/>
      <c r="E25" s="4"/>
      <c r="F25" s="4"/>
      <c r="G25" s="4"/>
      <c r="H25" s="4"/>
      <c r="I25" s="4"/>
      <c r="J25" s="4"/>
      <c r="K25" s="4"/>
      <c r="L25" s="4"/>
      <c r="M25" s="4"/>
    </row>
    <row r="26" spans="1:14" s="9" customFormat="1" ht="10.8" customHeight="1" x14ac:dyDescent="0.2">
      <c r="B26" s="2"/>
      <c r="C26" s="15" t="s">
        <v>16</v>
      </c>
      <c r="D26" s="15" t="s">
        <v>15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1:14" s="9" customFormat="1" ht="10.8" customHeight="1" x14ac:dyDescent="0.2">
      <c r="A27" s="9">
        <v>19</v>
      </c>
      <c r="B27" s="3">
        <v>1</v>
      </c>
      <c r="C27" s="6" t="s">
        <v>32</v>
      </c>
      <c r="D27" s="1"/>
      <c r="E27" s="4">
        <v>408</v>
      </c>
      <c r="F27" s="4">
        <f>_xlfn.RANK.EQ(E27,$E$27:$E$29,0)</f>
        <v>2</v>
      </c>
      <c r="G27" s="19">
        <v>166</v>
      </c>
      <c r="H27" s="4">
        <f>_xlfn.RANK.EQ(G27,$G$27:$G$29)</f>
        <v>2</v>
      </c>
      <c r="I27" s="4">
        <f t="shared" ref="I27:I29" si="8">E27+G27</f>
        <v>574</v>
      </c>
      <c r="J27" s="4">
        <f>_xlfn.RANK.EQ(I27,$I$27:$I$29)</f>
        <v>2</v>
      </c>
      <c r="K27" s="4"/>
      <c r="L27" s="4"/>
      <c r="M27" s="4">
        <v>2</v>
      </c>
    </row>
    <row r="28" spans="1:14" s="9" customFormat="1" ht="10.8" customHeight="1" x14ac:dyDescent="0.2">
      <c r="A28" s="9">
        <v>20</v>
      </c>
      <c r="B28" s="3">
        <v>2</v>
      </c>
      <c r="C28" s="2" t="s">
        <v>29</v>
      </c>
      <c r="D28" s="3"/>
      <c r="E28" s="4">
        <v>525</v>
      </c>
      <c r="F28" s="4">
        <f t="shared" ref="F28:F29" si="9">_xlfn.RANK.EQ(E28,$E$27:$E$29,0)</f>
        <v>1</v>
      </c>
      <c r="G28" s="19">
        <v>226</v>
      </c>
      <c r="H28" s="4">
        <f>_xlfn.RANK.EQ(G28,$G$27:$G$29)</f>
        <v>1</v>
      </c>
      <c r="I28" s="4">
        <f t="shared" si="8"/>
        <v>751</v>
      </c>
      <c r="J28" s="4">
        <f t="shared" ref="J28:J29" si="10">_xlfn.RANK.EQ(I28,$I$27:$I$29)</f>
        <v>1</v>
      </c>
      <c r="K28" s="4"/>
      <c r="L28" s="4"/>
      <c r="M28" s="4">
        <v>1</v>
      </c>
    </row>
    <row r="29" spans="1:14" s="9" customFormat="1" ht="10.8" customHeight="1" x14ac:dyDescent="0.2">
      <c r="A29" s="9">
        <v>21</v>
      </c>
      <c r="B29" s="3">
        <v>3</v>
      </c>
      <c r="C29" s="2" t="s">
        <v>52</v>
      </c>
      <c r="D29" s="1"/>
      <c r="E29" s="4">
        <v>238</v>
      </c>
      <c r="F29" s="4">
        <f t="shared" si="9"/>
        <v>3</v>
      </c>
      <c r="G29" s="19">
        <v>77</v>
      </c>
      <c r="H29" s="4">
        <f t="shared" ref="H29" si="11">_xlfn.RANK.EQ(G29,$G$27:$G$29)</f>
        <v>3</v>
      </c>
      <c r="I29" s="4">
        <f t="shared" si="8"/>
        <v>315</v>
      </c>
      <c r="J29" s="4">
        <f t="shared" si="10"/>
        <v>3</v>
      </c>
      <c r="K29" s="4"/>
      <c r="L29" s="4"/>
      <c r="M29" s="4">
        <v>3</v>
      </c>
    </row>
    <row r="30" spans="1:14" s="9" customFormat="1" ht="10.8" customHeight="1" x14ac:dyDescent="0.2">
      <c r="B30" s="3"/>
      <c r="C30" s="2"/>
      <c r="D30" s="1"/>
      <c r="E30" s="4"/>
      <c r="F30" s="5"/>
      <c r="G30" s="4"/>
      <c r="H30" s="4"/>
      <c r="I30" s="5"/>
      <c r="J30" s="4"/>
      <c r="K30" s="4"/>
      <c r="L30" s="4"/>
      <c r="M30" s="4"/>
    </row>
    <row r="31" spans="1:14" s="9" customFormat="1" ht="10.8" customHeight="1" x14ac:dyDescent="0.2">
      <c r="B31" s="2"/>
      <c r="C31" s="15" t="s">
        <v>18</v>
      </c>
      <c r="D31" s="15" t="s">
        <v>14</v>
      </c>
      <c r="E31" s="16"/>
      <c r="F31" s="16"/>
      <c r="G31" s="16"/>
      <c r="H31" s="16"/>
      <c r="I31" s="16"/>
      <c r="J31" s="16"/>
      <c r="K31" s="16"/>
      <c r="L31" s="16"/>
      <c r="M31" s="16"/>
    </row>
    <row r="32" spans="1:14" s="9" customFormat="1" ht="10.8" customHeight="1" x14ac:dyDescent="0.2">
      <c r="A32" s="9">
        <v>22</v>
      </c>
      <c r="B32" s="3">
        <v>1</v>
      </c>
      <c r="C32" s="2" t="s">
        <v>40</v>
      </c>
      <c r="D32" s="1"/>
      <c r="E32" s="4">
        <v>726</v>
      </c>
      <c r="F32" s="4">
        <f>_xlfn.RANK.EQ(E32,$E$32:$E$38,0)</f>
        <v>1</v>
      </c>
      <c r="G32" s="4">
        <v>413</v>
      </c>
      <c r="H32" s="4">
        <f>_xlfn.RANK.EQ(G32,$G$32:$G$38)</f>
        <v>1</v>
      </c>
      <c r="I32" s="4">
        <f t="shared" ref="I32:I38" si="12">E32+G32</f>
        <v>1139</v>
      </c>
      <c r="J32" s="4">
        <f>_xlfn.RANK.EQ(I32,$I$32:$I$38)</f>
        <v>1</v>
      </c>
      <c r="K32" s="4">
        <v>23</v>
      </c>
      <c r="L32" s="4">
        <v>31</v>
      </c>
      <c r="M32" s="4">
        <v>1</v>
      </c>
    </row>
    <row r="33" spans="1:15" s="9" customFormat="1" ht="10.8" customHeight="1" x14ac:dyDescent="0.2">
      <c r="A33" s="9">
        <v>23</v>
      </c>
      <c r="B33" s="3">
        <v>2</v>
      </c>
      <c r="C33" s="2" t="s">
        <v>9</v>
      </c>
      <c r="D33" s="1"/>
      <c r="E33" s="4">
        <v>633</v>
      </c>
      <c r="F33" s="4">
        <f t="shared" ref="F33:F38" si="13">_xlfn.RANK.EQ(E33,$E$32:$E$38,0)</f>
        <v>3</v>
      </c>
      <c r="G33" s="4">
        <v>292</v>
      </c>
      <c r="H33" s="4">
        <f t="shared" ref="H33:H38" si="14">_xlfn.RANK.EQ(G33,$G$32:$G$38)</f>
        <v>2</v>
      </c>
      <c r="I33" s="4">
        <f t="shared" si="12"/>
        <v>925</v>
      </c>
      <c r="J33" s="4">
        <f t="shared" ref="J33:J38" si="15">_xlfn.RANK.EQ(I33,$I$32:$I$38)</f>
        <v>3</v>
      </c>
      <c r="K33" s="4">
        <v>13</v>
      </c>
      <c r="L33" s="4">
        <v>18</v>
      </c>
      <c r="M33" s="4">
        <v>4</v>
      </c>
    </row>
    <row r="34" spans="1:15" s="9" customFormat="1" ht="10.8" customHeight="1" x14ac:dyDescent="0.2">
      <c r="A34" s="9">
        <v>24</v>
      </c>
      <c r="B34" s="3">
        <v>3</v>
      </c>
      <c r="C34" s="2" t="s">
        <v>53</v>
      </c>
      <c r="D34" s="1"/>
      <c r="E34" s="4">
        <v>438</v>
      </c>
      <c r="F34" s="4">
        <f t="shared" si="13"/>
        <v>6</v>
      </c>
      <c r="G34" s="4">
        <v>284</v>
      </c>
      <c r="H34" s="4">
        <f t="shared" si="14"/>
        <v>3</v>
      </c>
      <c r="I34" s="4">
        <f t="shared" si="12"/>
        <v>722</v>
      </c>
      <c r="J34" s="4">
        <f t="shared" si="15"/>
        <v>5</v>
      </c>
      <c r="K34" s="4"/>
      <c r="L34" s="4"/>
      <c r="M34" s="4"/>
    </row>
    <row r="35" spans="1:15" s="9" customFormat="1" ht="10.8" customHeight="1" x14ac:dyDescent="0.2">
      <c r="A35" s="9">
        <v>25</v>
      </c>
      <c r="B35" s="3">
        <v>4</v>
      </c>
      <c r="C35" s="2" t="s">
        <v>34</v>
      </c>
      <c r="D35" s="1"/>
      <c r="E35" s="4">
        <v>612</v>
      </c>
      <c r="F35" s="4">
        <f t="shared" si="13"/>
        <v>4</v>
      </c>
      <c r="G35" s="4">
        <v>0</v>
      </c>
      <c r="H35" s="4">
        <f t="shared" si="14"/>
        <v>7</v>
      </c>
      <c r="I35" s="4">
        <f t="shared" si="12"/>
        <v>612</v>
      </c>
      <c r="J35" s="4">
        <f t="shared" si="15"/>
        <v>7</v>
      </c>
      <c r="K35" s="4"/>
      <c r="L35" s="4"/>
      <c r="M35" s="4"/>
    </row>
    <row r="36" spans="1:15" s="9" customFormat="1" ht="10.8" customHeight="1" x14ac:dyDescent="0.2">
      <c r="A36" s="9">
        <v>26</v>
      </c>
      <c r="B36" s="3">
        <v>5</v>
      </c>
      <c r="C36" s="2" t="s">
        <v>7</v>
      </c>
      <c r="D36" s="1"/>
      <c r="E36" s="4">
        <v>425</v>
      </c>
      <c r="F36" s="4">
        <f t="shared" si="13"/>
        <v>7</v>
      </c>
      <c r="G36" s="4">
        <v>227</v>
      </c>
      <c r="H36" s="4">
        <f t="shared" si="14"/>
        <v>6</v>
      </c>
      <c r="I36" s="4">
        <f t="shared" si="12"/>
        <v>652</v>
      </c>
      <c r="J36" s="4">
        <f t="shared" si="15"/>
        <v>6</v>
      </c>
      <c r="K36" s="4"/>
      <c r="L36" s="4"/>
      <c r="M36" s="4"/>
    </row>
    <row r="37" spans="1:15" s="9" customFormat="1" ht="10.8" customHeight="1" x14ac:dyDescent="0.2">
      <c r="A37" s="9">
        <v>27</v>
      </c>
      <c r="B37" s="3">
        <v>6</v>
      </c>
      <c r="C37" s="2" t="s">
        <v>74</v>
      </c>
      <c r="D37" s="1"/>
      <c r="E37" s="4">
        <v>542</v>
      </c>
      <c r="F37" s="4">
        <f t="shared" si="13"/>
        <v>5</v>
      </c>
      <c r="G37" s="4">
        <v>282</v>
      </c>
      <c r="H37" s="4">
        <f t="shared" si="14"/>
        <v>4</v>
      </c>
      <c r="I37" s="4">
        <f t="shared" si="12"/>
        <v>824</v>
      </c>
      <c r="J37" s="4">
        <f t="shared" si="15"/>
        <v>4</v>
      </c>
      <c r="K37" s="4">
        <v>21</v>
      </c>
      <c r="L37" s="4">
        <v>19</v>
      </c>
      <c r="M37" s="4">
        <v>3</v>
      </c>
    </row>
    <row r="38" spans="1:15" s="9" customFormat="1" ht="10.8" customHeight="1" x14ac:dyDescent="0.2">
      <c r="A38" s="9">
        <v>28</v>
      </c>
      <c r="B38" s="3">
        <v>7</v>
      </c>
      <c r="C38" s="2" t="s">
        <v>55</v>
      </c>
      <c r="D38" s="1"/>
      <c r="E38" s="4">
        <v>676</v>
      </c>
      <c r="F38" s="4">
        <f t="shared" si="13"/>
        <v>2</v>
      </c>
      <c r="G38" s="4">
        <v>271</v>
      </c>
      <c r="H38" s="4">
        <f t="shared" si="14"/>
        <v>5</v>
      </c>
      <c r="I38" s="4">
        <f t="shared" si="12"/>
        <v>947</v>
      </c>
      <c r="J38" s="4">
        <f t="shared" si="15"/>
        <v>2</v>
      </c>
      <c r="K38" s="4">
        <v>21</v>
      </c>
      <c r="L38" s="4">
        <v>21</v>
      </c>
      <c r="M38" s="4">
        <v>2</v>
      </c>
    </row>
    <row r="39" spans="1:15" s="9" customFormat="1" ht="10.8" customHeight="1" x14ac:dyDescent="0.2">
      <c r="B39" s="2"/>
      <c r="C39" s="2"/>
      <c r="D39" s="1"/>
      <c r="E39" s="4"/>
      <c r="F39" s="4"/>
      <c r="G39" s="4"/>
      <c r="H39" s="4"/>
      <c r="I39" s="4"/>
      <c r="J39" s="4"/>
      <c r="K39" s="4"/>
      <c r="L39" s="4"/>
      <c r="M39" s="4"/>
    </row>
    <row r="40" spans="1:15" s="9" customFormat="1" ht="10.8" customHeight="1" x14ac:dyDescent="0.2">
      <c r="B40" s="2"/>
      <c r="C40" s="15" t="s">
        <v>18</v>
      </c>
      <c r="D40" s="15" t="s">
        <v>15</v>
      </c>
      <c r="E40" s="16"/>
      <c r="F40" s="16"/>
      <c r="G40" s="16"/>
      <c r="H40" s="16"/>
      <c r="I40" s="16"/>
      <c r="J40" s="16"/>
      <c r="K40" s="16"/>
      <c r="L40" s="16"/>
      <c r="M40" s="16"/>
    </row>
    <row r="41" spans="1:15" s="9" customFormat="1" ht="10.8" customHeight="1" x14ac:dyDescent="0.2">
      <c r="A41" s="9">
        <v>29</v>
      </c>
      <c r="B41" s="3">
        <v>1</v>
      </c>
      <c r="C41" s="2" t="s">
        <v>54</v>
      </c>
      <c r="D41" s="1"/>
      <c r="E41" s="4">
        <v>669</v>
      </c>
      <c r="F41" s="4">
        <f>_xlfn.RANK.EQ(E41,$E$41:$E$45,0)</f>
        <v>2</v>
      </c>
      <c r="G41" s="4">
        <v>345</v>
      </c>
      <c r="H41" s="4">
        <f>_xlfn.RANK.EQ(G41,$G$41:$G$45)</f>
        <v>3</v>
      </c>
      <c r="I41" s="4">
        <f t="shared" ref="I41:I45" si="16">E41+G41</f>
        <v>1014</v>
      </c>
      <c r="J41" s="4">
        <f>_xlfn.RANK.EQ(I41,$I$41:$I$45)</f>
        <v>2</v>
      </c>
      <c r="K41" s="4">
        <v>29</v>
      </c>
      <c r="L41" s="4">
        <v>23</v>
      </c>
      <c r="M41" s="4">
        <v>3</v>
      </c>
      <c r="N41" s="9" t="s">
        <v>79</v>
      </c>
      <c r="O41" s="9">
        <v>0</v>
      </c>
    </row>
    <row r="42" spans="1:15" s="9" customFormat="1" ht="10.8" customHeight="1" x14ac:dyDescent="0.2">
      <c r="A42" s="9">
        <v>30</v>
      </c>
      <c r="B42" s="3">
        <v>2</v>
      </c>
      <c r="C42" s="2" t="s">
        <v>2</v>
      </c>
      <c r="D42" s="1"/>
      <c r="E42" s="4"/>
      <c r="F42" s="4"/>
      <c r="G42" s="4">
        <v>370</v>
      </c>
      <c r="H42" s="4">
        <f t="shared" ref="H42:H44" si="17">_xlfn.RANK.EQ(G42,$G$41:$G$45)</f>
        <v>1</v>
      </c>
      <c r="I42" s="4">
        <f t="shared" si="16"/>
        <v>370</v>
      </c>
      <c r="J42" s="4">
        <f t="shared" ref="J42:J45" si="18">_xlfn.RANK.EQ(I42,$I$41:$I$45)</f>
        <v>5</v>
      </c>
      <c r="K42" s="4"/>
      <c r="L42" s="4"/>
      <c r="M42" s="4"/>
    </row>
    <row r="43" spans="1:15" s="9" customFormat="1" ht="10.8" customHeight="1" x14ac:dyDescent="0.2">
      <c r="A43" s="9">
        <v>31</v>
      </c>
      <c r="B43" s="3">
        <v>3</v>
      </c>
      <c r="C43" s="2" t="s">
        <v>8</v>
      </c>
      <c r="D43" s="1"/>
      <c r="E43" s="4">
        <v>641</v>
      </c>
      <c r="F43" s="4">
        <f t="shared" ref="F43:F45" si="19">_xlfn.RANK.EQ(E43,$E$41:$E$45,0)</f>
        <v>3</v>
      </c>
      <c r="G43" s="4">
        <v>318</v>
      </c>
      <c r="H43" s="4">
        <f t="shared" si="17"/>
        <v>4</v>
      </c>
      <c r="I43" s="4">
        <f t="shared" si="16"/>
        <v>959</v>
      </c>
      <c r="J43" s="4">
        <f t="shared" si="18"/>
        <v>3</v>
      </c>
      <c r="K43" s="4">
        <v>29</v>
      </c>
      <c r="L43" s="4">
        <v>23</v>
      </c>
      <c r="M43" s="4">
        <v>2</v>
      </c>
      <c r="N43" s="9" t="s">
        <v>80</v>
      </c>
      <c r="O43" s="9">
        <v>5</v>
      </c>
    </row>
    <row r="44" spans="1:15" s="9" customFormat="1" ht="10.8" customHeight="1" x14ac:dyDescent="0.2">
      <c r="A44" s="9">
        <v>32</v>
      </c>
      <c r="B44" s="3">
        <v>4</v>
      </c>
      <c r="C44" s="2" t="s">
        <v>36</v>
      </c>
      <c r="D44" s="1"/>
      <c r="E44" s="4">
        <v>743</v>
      </c>
      <c r="F44" s="4">
        <f t="shared" si="19"/>
        <v>1</v>
      </c>
      <c r="G44" s="4">
        <v>351</v>
      </c>
      <c r="H44" s="4">
        <f t="shared" si="17"/>
        <v>2</v>
      </c>
      <c r="I44" s="4">
        <f t="shared" si="16"/>
        <v>1094</v>
      </c>
      <c r="J44" s="4">
        <f t="shared" si="18"/>
        <v>1</v>
      </c>
      <c r="K44" s="4">
        <v>31</v>
      </c>
      <c r="L44" s="4">
        <v>28</v>
      </c>
      <c r="M44" s="4">
        <v>1</v>
      </c>
    </row>
    <row r="45" spans="1:15" s="9" customFormat="1" ht="10.8" customHeight="1" x14ac:dyDescent="0.2">
      <c r="A45" s="9">
        <v>33</v>
      </c>
      <c r="B45" s="3">
        <v>5</v>
      </c>
      <c r="C45" s="2" t="s">
        <v>46</v>
      </c>
      <c r="D45" s="2"/>
      <c r="E45" s="4">
        <v>415</v>
      </c>
      <c r="F45" s="4">
        <f t="shared" si="19"/>
        <v>4</v>
      </c>
      <c r="G45" s="4">
        <v>215</v>
      </c>
      <c r="H45" s="4">
        <f>_xlfn.RANK.EQ(G45,$G$41:$G$45)</f>
        <v>5</v>
      </c>
      <c r="I45" s="4">
        <f t="shared" si="16"/>
        <v>630</v>
      </c>
      <c r="J45" s="4">
        <f t="shared" si="18"/>
        <v>4</v>
      </c>
      <c r="K45" s="4">
        <v>13</v>
      </c>
      <c r="L45" s="4">
        <v>5</v>
      </c>
      <c r="M45" s="4">
        <v>4</v>
      </c>
    </row>
    <row r="46" spans="1:15" s="9" customFormat="1" ht="10.8" customHeight="1" x14ac:dyDescent="0.2">
      <c r="B46" s="2"/>
      <c r="C46" s="2"/>
      <c r="D46" s="2"/>
      <c r="E46" s="4"/>
      <c r="F46" s="5"/>
      <c r="G46" s="4"/>
      <c r="H46" s="4"/>
      <c r="I46" s="5"/>
      <c r="J46" s="4"/>
      <c r="K46" s="4"/>
      <c r="L46" s="4"/>
      <c r="M46" s="4"/>
    </row>
    <row r="47" spans="1:15" s="9" customFormat="1" ht="10.199999999999999" customHeight="1" x14ac:dyDescent="0.2">
      <c r="B47" s="2"/>
      <c r="C47" s="15" t="s">
        <v>19</v>
      </c>
      <c r="D47" s="15"/>
      <c r="E47" s="16"/>
      <c r="F47" s="18"/>
      <c r="G47" s="16"/>
      <c r="H47" s="16"/>
      <c r="I47" s="18"/>
      <c r="J47" s="16"/>
      <c r="K47" s="16"/>
      <c r="L47" s="16"/>
      <c r="M47" s="16"/>
    </row>
    <row r="48" spans="1:15" s="9" customFormat="1" ht="10.199999999999999" customHeight="1" x14ac:dyDescent="0.2">
      <c r="A48" s="9">
        <v>34</v>
      </c>
      <c r="B48" s="3">
        <v>1</v>
      </c>
      <c r="C48" s="2" t="s">
        <v>38</v>
      </c>
      <c r="D48" s="1"/>
      <c r="E48" s="4">
        <v>517</v>
      </c>
      <c r="F48" s="4">
        <f>_xlfn.RANK.EQ(E48,$E$48:$E$52,0)</f>
        <v>4</v>
      </c>
      <c r="G48" s="4">
        <v>306</v>
      </c>
      <c r="H48" s="4">
        <f>_xlfn.RANK.EQ(G48,$G$48:$G$52)</f>
        <v>2</v>
      </c>
      <c r="I48" s="4">
        <f t="shared" ref="I48:I52" si="20">E48+G48</f>
        <v>823</v>
      </c>
      <c r="J48" s="4">
        <f>_xlfn.RANK.EQ(I48,$I$48:$I$52)</f>
        <v>4</v>
      </c>
      <c r="K48" s="4">
        <v>18</v>
      </c>
      <c r="L48" s="4">
        <v>23</v>
      </c>
      <c r="M48" s="4">
        <v>4</v>
      </c>
    </row>
    <row r="49" spans="1:13" s="9" customFormat="1" ht="10.199999999999999" customHeight="1" x14ac:dyDescent="0.2">
      <c r="A49" s="9">
        <v>35</v>
      </c>
      <c r="B49" s="3">
        <v>2</v>
      </c>
      <c r="C49" s="2" t="s">
        <v>56</v>
      </c>
      <c r="D49" s="1"/>
      <c r="E49" s="4">
        <v>562</v>
      </c>
      <c r="F49" s="4">
        <f t="shared" ref="F49:F51" si="21">_xlfn.RANK.EQ(E49,$E$48:$E$52,0)</f>
        <v>2</v>
      </c>
      <c r="G49" s="4">
        <v>265</v>
      </c>
      <c r="H49" s="4">
        <f t="shared" ref="H49:H52" si="22">_xlfn.RANK.EQ(G49,$G$48:$G$52)</f>
        <v>4</v>
      </c>
      <c r="I49" s="4">
        <f t="shared" si="20"/>
        <v>827</v>
      </c>
      <c r="J49" s="4">
        <f t="shared" ref="J49:J52" si="23">_xlfn.RANK.EQ(I49,$I$48:$I$52)</f>
        <v>3</v>
      </c>
      <c r="K49" s="4">
        <v>10</v>
      </c>
      <c r="L49" s="4">
        <v>29</v>
      </c>
      <c r="M49" s="4">
        <v>3</v>
      </c>
    </row>
    <row r="50" spans="1:13" s="9" customFormat="1" ht="10.8" customHeight="1" x14ac:dyDescent="0.2">
      <c r="A50" s="9">
        <v>36</v>
      </c>
      <c r="B50" s="3">
        <v>3</v>
      </c>
      <c r="C50" s="2" t="s">
        <v>57</v>
      </c>
      <c r="D50" s="1"/>
      <c r="E50" s="4">
        <v>567</v>
      </c>
      <c r="F50" s="4">
        <f t="shared" si="21"/>
        <v>1</v>
      </c>
      <c r="G50" s="4">
        <v>328</v>
      </c>
      <c r="H50" s="4">
        <f t="shared" si="22"/>
        <v>1</v>
      </c>
      <c r="I50" s="4">
        <f t="shared" si="20"/>
        <v>895</v>
      </c>
      <c r="J50" s="4">
        <f t="shared" si="23"/>
        <v>1</v>
      </c>
      <c r="K50" s="4">
        <v>26</v>
      </c>
      <c r="L50" s="4">
        <v>23</v>
      </c>
      <c r="M50" s="4">
        <v>2</v>
      </c>
    </row>
    <row r="51" spans="1:13" s="9" customFormat="1" ht="10.8" customHeight="1" x14ac:dyDescent="0.2">
      <c r="A51" s="9">
        <v>37</v>
      </c>
      <c r="B51" s="3">
        <v>4</v>
      </c>
      <c r="C51" s="2" t="s">
        <v>58</v>
      </c>
      <c r="D51" s="1"/>
      <c r="E51" s="4">
        <v>558</v>
      </c>
      <c r="F51" s="4">
        <f t="shared" si="21"/>
        <v>3</v>
      </c>
      <c r="G51" s="4">
        <v>285</v>
      </c>
      <c r="H51" s="4">
        <f t="shared" si="22"/>
        <v>3</v>
      </c>
      <c r="I51" s="4">
        <f t="shared" si="20"/>
        <v>843</v>
      </c>
      <c r="J51" s="4">
        <f t="shared" si="23"/>
        <v>2</v>
      </c>
      <c r="K51" s="4">
        <v>23</v>
      </c>
      <c r="L51" s="4">
        <v>29</v>
      </c>
      <c r="M51" s="4">
        <v>1</v>
      </c>
    </row>
    <row r="52" spans="1:13" s="9" customFormat="1" ht="10.8" customHeight="1" x14ac:dyDescent="0.2">
      <c r="A52" s="9">
        <v>38</v>
      </c>
      <c r="B52" s="3">
        <v>5</v>
      </c>
      <c r="C52" s="2" t="s">
        <v>37</v>
      </c>
      <c r="D52" s="1"/>
      <c r="E52" s="4"/>
      <c r="F52" s="4"/>
      <c r="G52" s="4">
        <v>254</v>
      </c>
      <c r="H52" s="4">
        <f t="shared" si="22"/>
        <v>5</v>
      </c>
      <c r="I52" s="4">
        <f t="shared" si="20"/>
        <v>254</v>
      </c>
      <c r="J52" s="4">
        <f t="shared" si="23"/>
        <v>5</v>
      </c>
      <c r="K52" s="4"/>
      <c r="L52" s="4"/>
      <c r="M52" s="4"/>
    </row>
    <row r="53" spans="1:13" s="9" customFormat="1" ht="10.8" customHeight="1" x14ac:dyDescent="0.2">
      <c r="B53" s="2"/>
      <c r="C53" s="2"/>
      <c r="D53" s="1"/>
      <c r="E53" s="4"/>
      <c r="F53" s="5"/>
      <c r="G53" s="4"/>
      <c r="H53" s="4"/>
      <c r="I53" s="5"/>
      <c r="J53" s="4"/>
      <c r="K53" s="4"/>
      <c r="L53" s="4"/>
      <c r="M53" s="4"/>
    </row>
    <row r="54" spans="1:13" s="9" customFormat="1" ht="10.8" customHeight="1" x14ac:dyDescent="0.2">
      <c r="B54" s="2"/>
      <c r="C54" s="15" t="s">
        <v>20</v>
      </c>
      <c r="D54" s="15"/>
      <c r="E54" s="16"/>
      <c r="F54" s="17"/>
      <c r="G54" s="16"/>
      <c r="H54" s="16"/>
      <c r="I54" s="17"/>
      <c r="J54" s="16"/>
      <c r="K54" s="16"/>
      <c r="L54" s="16"/>
      <c r="M54" s="16"/>
    </row>
    <row r="55" spans="1:13" s="9" customFormat="1" ht="10.8" customHeight="1" x14ac:dyDescent="0.2">
      <c r="A55" s="9">
        <v>39</v>
      </c>
      <c r="B55" s="3">
        <v>1</v>
      </c>
      <c r="C55" s="2" t="s">
        <v>75</v>
      </c>
      <c r="D55" s="1"/>
      <c r="E55" s="4">
        <v>687</v>
      </c>
      <c r="F55" s="4">
        <v>1</v>
      </c>
      <c r="G55" s="4">
        <v>389</v>
      </c>
      <c r="H55" s="4">
        <v>1</v>
      </c>
      <c r="I55" s="4">
        <f t="shared" ref="I55" si="24">E55+G55</f>
        <v>1076</v>
      </c>
      <c r="J55" s="4">
        <v>1</v>
      </c>
      <c r="K55" s="4"/>
      <c r="L55" s="4"/>
      <c r="M55" s="4">
        <v>1</v>
      </c>
    </row>
    <row r="56" spans="1:13" s="9" customFormat="1" ht="10.8" customHeight="1" x14ac:dyDescent="0.2">
      <c r="B56" s="3"/>
      <c r="C56" s="2"/>
      <c r="D56" s="1"/>
      <c r="E56" s="4"/>
      <c r="F56" s="4"/>
      <c r="G56" s="4"/>
      <c r="H56" s="4"/>
      <c r="I56" s="4"/>
      <c r="J56" s="4"/>
      <c r="K56" s="4"/>
      <c r="L56" s="4"/>
      <c r="M56" s="4"/>
    </row>
    <row r="57" spans="1:13" s="9" customFormat="1" ht="10.8" customHeight="1" x14ac:dyDescent="0.2">
      <c r="B57" s="2"/>
      <c r="C57" s="15" t="s">
        <v>21</v>
      </c>
      <c r="D57" s="15" t="s">
        <v>14</v>
      </c>
      <c r="E57" s="16"/>
      <c r="F57" s="18"/>
      <c r="G57" s="16"/>
      <c r="H57" s="16"/>
      <c r="I57" s="18"/>
      <c r="J57" s="16"/>
      <c r="K57" s="16"/>
      <c r="L57" s="16"/>
      <c r="M57" s="16"/>
    </row>
    <row r="58" spans="1:13" s="9" customFormat="1" ht="10.199999999999999" customHeight="1" x14ac:dyDescent="0.2">
      <c r="A58" s="9">
        <v>40</v>
      </c>
      <c r="B58" s="3">
        <v>1</v>
      </c>
      <c r="C58" s="2" t="s">
        <v>11</v>
      </c>
      <c r="D58" s="1"/>
      <c r="E58" s="4">
        <v>728</v>
      </c>
      <c r="F58" s="5">
        <v>2</v>
      </c>
      <c r="G58" s="4">
        <v>338</v>
      </c>
      <c r="H58" s="4">
        <v>2</v>
      </c>
      <c r="I58" s="4">
        <f t="shared" ref="I58:I59" si="25">E58+G58</f>
        <v>1066</v>
      </c>
      <c r="J58" s="4">
        <v>2</v>
      </c>
      <c r="K58" s="4"/>
      <c r="L58" s="4"/>
      <c r="M58" s="4">
        <v>2</v>
      </c>
    </row>
    <row r="59" spans="1:13" s="9" customFormat="1" ht="10.8" customHeight="1" x14ac:dyDescent="0.2">
      <c r="A59" s="9">
        <v>41</v>
      </c>
      <c r="B59" s="3">
        <v>2</v>
      </c>
      <c r="C59" s="2" t="s">
        <v>76</v>
      </c>
      <c r="D59" s="1"/>
      <c r="E59" s="4">
        <v>889</v>
      </c>
      <c r="F59" s="5">
        <v>1</v>
      </c>
      <c r="G59" s="4">
        <v>433</v>
      </c>
      <c r="H59" s="4">
        <v>1</v>
      </c>
      <c r="I59" s="4">
        <f t="shared" si="25"/>
        <v>1322</v>
      </c>
      <c r="J59" s="4">
        <v>1</v>
      </c>
      <c r="K59" s="4"/>
      <c r="L59" s="4"/>
      <c r="M59" s="4">
        <v>1</v>
      </c>
    </row>
    <row r="60" spans="1:13" s="9" customFormat="1" ht="10.8" customHeight="1" x14ac:dyDescent="0.2">
      <c r="B60" s="3"/>
      <c r="C60" s="2"/>
      <c r="D60" s="1"/>
      <c r="E60" s="4"/>
      <c r="F60" s="5"/>
      <c r="G60" s="4"/>
      <c r="H60" s="4"/>
      <c r="I60" s="5"/>
      <c r="J60" s="4"/>
      <c r="K60" s="4"/>
      <c r="L60" s="4"/>
      <c r="M60" s="4"/>
    </row>
    <row r="61" spans="1:13" s="9" customFormat="1" ht="10.8" customHeight="1" x14ac:dyDescent="0.2">
      <c r="B61" s="2"/>
      <c r="C61" s="15" t="s">
        <v>22</v>
      </c>
      <c r="D61" s="15"/>
      <c r="E61" s="16"/>
      <c r="F61" s="16"/>
      <c r="G61" s="16"/>
      <c r="H61" s="16"/>
      <c r="I61" s="16"/>
      <c r="J61" s="16"/>
      <c r="K61" s="16"/>
      <c r="L61" s="16"/>
      <c r="M61" s="16"/>
    </row>
    <row r="62" spans="1:13" s="9" customFormat="1" ht="10.8" customHeight="1" x14ac:dyDescent="0.2">
      <c r="A62" s="9">
        <v>42</v>
      </c>
      <c r="B62" s="3">
        <v>1</v>
      </c>
      <c r="C62" s="6" t="s">
        <v>59</v>
      </c>
      <c r="D62" s="1"/>
      <c r="E62" s="4">
        <v>907</v>
      </c>
      <c r="F62" s="4">
        <f>_xlfn.RANK.EQ(E62,$E$62:$E$68,0)</f>
        <v>4</v>
      </c>
      <c r="G62" s="4">
        <v>448</v>
      </c>
      <c r="H62" s="4">
        <f>_xlfn.RANK.EQ(G62,$G$62:$G$68)</f>
        <v>2</v>
      </c>
      <c r="I62" s="4">
        <f t="shared" ref="I62:I73" si="26">E62+G62</f>
        <v>1355</v>
      </c>
      <c r="J62" s="4">
        <f>_xlfn.RANK.EQ(I62,$I$62:$I$68)</f>
        <v>2</v>
      </c>
      <c r="K62" s="4">
        <v>37</v>
      </c>
      <c r="L62" s="4">
        <v>32</v>
      </c>
      <c r="M62" s="4">
        <v>4</v>
      </c>
    </row>
    <row r="63" spans="1:13" s="9" customFormat="1" ht="10.8" customHeight="1" x14ac:dyDescent="0.2">
      <c r="A63" s="9">
        <v>43</v>
      </c>
      <c r="B63" s="3">
        <v>2</v>
      </c>
      <c r="C63" s="2" t="s">
        <v>31</v>
      </c>
      <c r="D63" s="1"/>
      <c r="E63" s="4">
        <v>797</v>
      </c>
      <c r="F63" s="4">
        <f t="shared" ref="F63:F68" si="27">_xlfn.RANK.EQ(E63,$E$62:$E$68,0)</f>
        <v>7</v>
      </c>
      <c r="G63" s="4">
        <v>428</v>
      </c>
      <c r="H63" s="4">
        <f t="shared" ref="H63:H68" si="28">_xlfn.RANK.EQ(G63,$G$62:$G$68)</f>
        <v>3</v>
      </c>
      <c r="I63" s="4">
        <f t="shared" si="26"/>
        <v>1225</v>
      </c>
      <c r="J63" s="4">
        <f t="shared" ref="J63:J68" si="29">_xlfn.RANK.EQ(I63,$I$62:$I$68)</f>
        <v>4</v>
      </c>
      <c r="K63" s="4">
        <v>38</v>
      </c>
      <c r="L63" s="4">
        <v>33</v>
      </c>
      <c r="M63" s="4">
        <v>3</v>
      </c>
    </row>
    <row r="64" spans="1:13" s="9" customFormat="1" ht="10.8" customHeight="1" x14ac:dyDescent="0.2">
      <c r="A64" s="9">
        <v>44</v>
      </c>
      <c r="B64" s="3">
        <v>3</v>
      </c>
      <c r="C64" s="2" t="s">
        <v>30</v>
      </c>
      <c r="D64" s="2"/>
      <c r="E64" s="4">
        <v>965</v>
      </c>
      <c r="F64" s="4">
        <f t="shared" si="27"/>
        <v>1</v>
      </c>
      <c r="G64" s="4">
        <v>488</v>
      </c>
      <c r="H64" s="4">
        <f t="shared" si="28"/>
        <v>1</v>
      </c>
      <c r="I64" s="4">
        <f t="shared" si="26"/>
        <v>1453</v>
      </c>
      <c r="J64" s="4">
        <f t="shared" si="29"/>
        <v>1</v>
      </c>
      <c r="K64" s="4">
        <v>43</v>
      </c>
      <c r="L64" s="4">
        <v>40</v>
      </c>
      <c r="M64" s="4">
        <v>1</v>
      </c>
    </row>
    <row r="65" spans="1:13" s="9" customFormat="1" ht="10.8" customHeight="1" x14ac:dyDescent="0.2">
      <c r="A65" s="9">
        <v>45</v>
      </c>
      <c r="B65" s="3">
        <v>4</v>
      </c>
      <c r="C65" s="2" t="s">
        <v>60</v>
      </c>
      <c r="D65" s="2"/>
      <c r="E65" s="4">
        <v>845</v>
      </c>
      <c r="F65" s="4">
        <f t="shared" si="27"/>
        <v>5</v>
      </c>
      <c r="G65" s="4">
        <v>0</v>
      </c>
      <c r="H65" s="4">
        <f t="shared" si="28"/>
        <v>6</v>
      </c>
      <c r="I65" s="4">
        <f t="shared" si="26"/>
        <v>845</v>
      </c>
      <c r="J65" s="4">
        <f t="shared" si="29"/>
        <v>7</v>
      </c>
      <c r="K65" s="4"/>
      <c r="L65" s="4"/>
      <c r="M65" s="4"/>
    </row>
    <row r="66" spans="1:13" s="9" customFormat="1" ht="10.8" customHeight="1" x14ac:dyDescent="0.2">
      <c r="A66" s="9">
        <v>46</v>
      </c>
      <c r="B66" s="3">
        <v>5</v>
      </c>
      <c r="C66" s="2" t="s">
        <v>61</v>
      </c>
      <c r="D66" s="2"/>
      <c r="E66" s="4">
        <v>949</v>
      </c>
      <c r="F66" s="4">
        <f t="shared" si="27"/>
        <v>2</v>
      </c>
      <c r="G66" s="4">
        <v>0</v>
      </c>
      <c r="H66" s="4">
        <f t="shared" si="28"/>
        <v>6</v>
      </c>
      <c r="I66" s="4">
        <f t="shared" si="26"/>
        <v>949</v>
      </c>
      <c r="J66" s="4">
        <f t="shared" si="29"/>
        <v>6</v>
      </c>
      <c r="K66" s="4"/>
      <c r="L66" s="4"/>
      <c r="M66" s="4"/>
    </row>
    <row r="67" spans="1:13" s="9" customFormat="1" ht="10.8" customHeight="1" x14ac:dyDescent="0.2">
      <c r="A67" s="9">
        <v>47</v>
      </c>
      <c r="B67" s="3">
        <v>6</v>
      </c>
      <c r="C67" s="2" t="s">
        <v>1</v>
      </c>
      <c r="D67" s="2"/>
      <c r="E67" s="4">
        <v>829</v>
      </c>
      <c r="F67" s="4">
        <f t="shared" si="27"/>
        <v>6</v>
      </c>
      <c r="G67" s="4">
        <v>395</v>
      </c>
      <c r="H67" s="4">
        <f t="shared" si="28"/>
        <v>5</v>
      </c>
      <c r="I67" s="4">
        <f t="shared" si="26"/>
        <v>1224</v>
      </c>
      <c r="J67" s="4">
        <f t="shared" si="29"/>
        <v>5</v>
      </c>
      <c r="K67" s="4"/>
      <c r="L67" s="4"/>
      <c r="M67" s="4"/>
    </row>
    <row r="68" spans="1:13" s="9" customFormat="1" ht="10.8" customHeight="1" x14ac:dyDescent="0.2">
      <c r="A68" s="9">
        <v>48</v>
      </c>
      <c r="B68" s="3">
        <v>7</v>
      </c>
      <c r="C68" s="2" t="s">
        <v>12</v>
      </c>
      <c r="D68" s="1"/>
      <c r="E68" s="4">
        <v>912</v>
      </c>
      <c r="F68" s="4">
        <f t="shared" si="27"/>
        <v>3</v>
      </c>
      <c r="G68" s="4">
        <v>426</v>
      </c>
      <c r="H68" s="4">
        <f t="shared" si="28"/>
        <v>4</v>
      </c>
      <c r="I68" s="4">
        <f t="shared" si="26"/>
        <v>1338</v>
      </c>
      <c r="J68" s="4">
        <f t="shared" si="29"/>
        <v>3</v>
      </c>
      <c r="K68" s="4">
        <v>40</v>
      </c>
      <c r="L68" s="4">
        <v>34</v>
      </c>
      <c r="M68" s="4">
        <v>2</v>
      </c>
    </row>
    <row r="69" spans="1:13" s="9" customFormat="1" ht="10.8" customHeight="1" x14ac:dyDescent="0.2">
      <c r="B69" s="3"/>
      <c r="C69" s="2"/>
      <c r="D69" s="1"/>
      <c r="E69" s="4"/>
      <c r="F69" s="4"/>
      <c r="G69" s="4"/>
      <c r="H69" s="4"/>
      <c r="I69" s="4"/>
      <c r="J69" s="4"/>
      <c r="K69" s="4"/>
      <c r="L69" s="4"/>
      <c r="M69" s="4"/>
    </row>
    <row r="70" spans="1:13" s="9" customFormat="1" ht="10.8" customHeight="1" x14ac:dyDescent="0.2">
      <c r="B70" s="2"/>
      <c r="C70" s="15" t="s">
        <v>18</v>
      </c>
      <c r="D70" s="15" t="s">
        <v>17</v>
      </c>
      <c r="E70" s="16"/>
      <c r="F70" s="16"/>
      <c r="G70" s="16"/>
      <c r="H70" s="16"/>
      <c r="I70" s="16"/>
      <c r="J70" s="16"/>
      <c r="K70" s="16"/>
      <c r="L70" s="16"/>
      <c r="M70" s="16"/>
    </row>
    <row r="71" spans="1:13" s="9" customFormat="1" ht="10.8" customHeight="1" x14ac:dyDescent="0.2">
      <c r="A71" s="9">
        <v>49</v>
      </c>
      <c r="B71" s="3">
        <v>1</v>
      </c>
      <c r="C71" s="2" t="s">
        <v>62</v>
      </c>
      <c r="D71" s="1"/>
      <c r="E71" s="4">
        <v>371</v>
      </c>
      <c r="F71" s="4">
        <f>_xlfn.RANK.EQ(E71,$E$71:$E$73,0)</f>
        <v>3</v>
      </c>
      <c r="G71" s="4">
        <v>189</v>
      </c>
      <c r="H71" s="4">
        <f>_xlfn.RANK.EQ(G71,$G$71:$G$73)</f>
        <v>3</v>
      </c>
      <c r="I71" s="4">
        <f t="shared" si="26"/>
        <v>560</v>
      </c>
      <c r="J71" s="4">
        <f>_xlfn.RANK.EQ(I71,$I$71:$I$73)</f>
        <v>3</v>
      </c>
      <c r="K71" s="4"/>
      <c r="L71" s="4"/>
      <c r="M71" s="4">
        <v>3</v>
      </c>
    </row>
    <row r="72" spans="1:13" s="9" customFormat="1" ht="10.8" customHeight="1" x14ac:dyDescent="0.2">
      <c r="A72" s="9">
        <v>50</v>
      </c>
      <c r="B72" s="3">
        <v>2</v>
      </c>
      <c r="C72" s="2" t="s">
        <v>63</v>
      </c>
      <c r="D72" s="2"/>
      <c r="E72" s="4">
        <v>380</v>
      </c>
      <c r="F72" s="4">
        <f t="shared" ref="F72:F73" si="30">_xlfn.RANK.EQ(E72,$E$71:$E$73,0)</f>
        <v>2</v>
      </c>
      <c r="G72" s="4">
        <v>204</v>
      </c>
      <c r="H72" s="4">
        <f t="shared" ref="H72:H73" si="31">_xlfn.RANK.EQ(G72,$G$71:$G$73)</f>
        <v>1</v>
      </c>
      <c r="I72" s="4">
        <f t="shared" si="26"/>
        <v>584</v>
      </c>
      <c r="J72" s="4">
        <f t="shared" ref="J72:J73" si="32">_xlfn.RANK.EQ(I72,$I$71:$I$73)</f>
        <v>2</v>
      </c>
      <c r="K72" s="4"/>
      <c r="L72" s="4"/>
      <c r="M72" s="4">
        <v>2</v>
      </c>
    </row>
    <row r="73" spans="1:13" s="9" customFormat="1" ht="10.8" customHeight="1" x14ac:dyDescent="0.2">
      <c r="A73" s="9">
        <v>51</v>
      </c>
      <c r="B73" s="3">
        <v>3</v>
      </c>
      <c r="C73" s="2" t="s">
        <v>5</v>
      </c>
      <c r="D73" s="2"/>
      <c r="E73" s="4">
        <v>415</v>
      </c>
      <c r="F73" s="4">
        <f t="shared" si="30"/>
        <v>1</v>
      </c>
      <c r="G73" s="4">
        <v>190</v>
      </c>
      <c r="H73" s="4">
        <f t="shared" si="31"/>
        <v>2</v>
      </c>
      <c r="I73" s="4">
        <f t="shared" si="26"/>
        <v>605</v>
      </c>
      <c r="J73" s="4">
        <f t="shared" si="32"/>
        <v>1</v>
      </c>
      <c r="K73" s="4"/>
      <c r="L73" s="4"/>
      <c r="M73" s="4">
        <v>1</v>
      </c>
    </row>
    <row r="74" spans="1:13" s="9" customFormat="1" ht="10.8" customHeight="1" x14ac:dyDescent="0.2">
      <c r="B74" s="3"/>
      <c r="C74" s="2"/>
      <c r="D74" s="2"/>
      <c r="E74" s="4"/>
      <c r="F74" s="4"/>
      <c r="G74" s="4"/>
      <c r="H74" s="4"/>
      <c r="I74" s="4"/>
      <c r="J74" s="4"/>
      <c r="K74" s="4"/>
      <c r="L74" s="4"/>
      <c r="M74" s="4"/>
    </row>
    <row r="75" spans="1:13" s="9" customFormat="1" ht="10.8" customHeight="1" x14ac:dyDescent="0.2">
      <c r="B75" s="2"/>
      <c r="C75" s="15" t="s">
        <v>16</v>
      </c>
      <c r="D75" s="15" t="s">
        <v>17</v>
      </c>
      <c r="E75" s="16"/>
      <c r="F75" s="16"/>
      <c r="G75" s="16"/>
      <c r="H75" s="16"/>
      <c r="I75" s="16"/>
      <c r="J75" s="16"/>
      <c r="K75" s="16"/>
      <c r="L75" s="16"/>
      <c r="M75" s="16"/>
    </row>
    <row r="76" spans="1:13" s="9" customFormat="1" ht="10.8" customHeight="1" x14ac:dyDescent="0.2">
      <c r="A76" s="9">
        <v>52</v>
      </c>
      <c r="B76" s="3">
        <v>1</v>
      </c>
      <c r="C76" s="8" t="s">
        <v>64</v>
      </c>
      <c r="D76" s="1"/>
      <c r="E76" s="4">
        <v>387</v>
      </c>
      <c r="F76" s="4">
        <v>1</v>
      </c>
      <c r="G76" s="4">
        <v>190</v>
      </c>
      <c r="H76" s="4">
        <v>1</v>
      </c>
      <c r="I76" s="4">
        <f t="shared" ref="I76:I77" si="33">E76+G76</f>
        <v>577</v>
      </c>
      <c r="J76" s="4">
        <v>1</v>
      </c>
      <c r="K76" s="4"/>
      <c r="L76" s="4"/>
      <c r="M76" s="4">
        <v>1</v>
      </c>
    </row>
    <row r="77" spans="1:13" s="9" customFormat="1" ht="10.8" customHeight="1" x14ac:dyDescent="0.2">
      <c r="A77" s="9">
        <v>53</v>
      </c>
      <c r="B77" s="3">
        <v>2</v>
      </c>
      <c r="C77" s="2" t="s">
        <v>77</v>
      </c>
      <c r="D77" s="1"/>
      <c r="E77" s="4">
        <v>286</v>
      </c>
      <c r="F77" s="4">
        <v>2</v>
      </c>
      <c r="G77" s="4">
        <v>174</v>
      </c>
      <c r="H77" s="4">
        <v>2</v>
      </c>
      <c r="I77" s="4">
        <f t="shared" si="33"/>
        <v>460</v>
      </c>
      <c r="J77" s="4">
        <v>2</v>
      </c>
      <c r="K77" s="4"/>
      <c r="L77" s="4"/>
      <c r="M77" s="4">
        <v>2</v>
      </c>
    </row>
    <row r="78" spans="1:13" s="9" customFormat="1" ht="10.199999999999999" customHeight="1" x14ac:dyDescent="0.2">
      <c r="B78" s="3"/>
      <c r="C78" s="2"/>
      <c r="D78" s="2"/>
      <c r="E78" s="4"/>
      <c r="F78" s="4"/>
      <c r="G78" s="4"/>
      <c r="H78" s="4"/>
      <c r="I78" s="4"/>
      <c r="J78" s="4"/>
      <c r="K78" s="4"/>
      <c r="L78" s="4"/>
      <c r="M78" s="4"/>
    </row>
    <row r="79" spans="1:13" s="9" customFormat="1" ht="10.8" customHeight="1" x14ac:dyDescent="0.2">
      <c r="B79" s="2"/>
      <c r="C79" s="15" t="s">
        <v>43</v>
      </c>
      <c r="D79" s="15" t="s">
        <v>17</v>
      </c>
      <c r="E79" s="16"/>
      <c r="F79" s="16"/>
      <c r="G79" s="16"/>
      <c r="H79" s="16"/>
      <c r="I79" s="16"/>
      <c r="J79" s="16"/>
      <c r="K79" s="16"/>
      <c r="L79" s="16"/>
      <c r="M79" s="16"/>
    </row>
    <row r="80" spans="1:13" s="9" customFormat="1" ht="10.8" customHeight="1" x14ac:dyDescent="0.2">
      <c r="A80" s="9">
        <v>54</v>
      </c>
      <c r="B80" s="3">
        <v>1</v>
      </c>
      <c r="C80" s="8" t="s">
        <v>78</v>
      </c>
      <c r="D80" s="7"/>
      <c r="E80" s="20">
        <v>594</v>
      </c>
      <c r="F80" s="20">
        <v>1</v>
      </c>
      <c r="G80" s="20">
        <v>292</v>
      </c>
      <c r="H80" s="20">
        <v>1</v>
      </c>
      <c r="I80" s="21">
        <f t="shared" ref="I80" si="34">E80+G80</f>
        <v>886</v>
      </c>
      <c r="J80" s="20">
        <v>1</v>
      </c>
      <c r="K80" s="20"/>
      <c r="L80" s="20"/>
      <c r="M80" s="20">
        <v>1</v>
      </c>
    </row>
    <row r="81" spans="1:13" s="9" customFormat="1" ht="10.8" customHeight="1" x14ac:dyDescent="0.2">
      <c r="B81" s="3"/>
      <c r="C81" s="2"/>
      <c r="D81" s="1"/>
      <c r="E81" s="4"/>
      <c r="F81" s="4"/>
      <c r="G81" s="4"/>
      <c r="H81" s="4"/>
      <c r="I81" s="4"/>
      <c r="J81" s="4"/>
      <c r="K81" s="4"/>
      <c r="L81" s="4"/>
      <c r="M81" s="4"/>
    </row>
    <row r="82" spans="1:13" s="9" customFormat="1" ht="10.8" customHeight="1" x14ac:dyDescent="0.2">
      <c r="B82" s="2"/>
      <c r="C82" s="15"/>
      <c r="D82" s="15" t="s">
        <v>23</v>
      </c>
      <c r="E82" s="16"/>
      <c r="F82" s="16"/>
      <c r="G82" s="16"/>
      <c r="H82" s="16"/>
      <c r="I82" s="16"/>
      <c r="J82" s="16"/>
      <c r="K82" s="16"/>
      <c r="L82" s="16"/>
      <c r="M82" s="16"/>
    </row>
    <row r="83" spans="1:13" s="9" customFormat="1" ht="10.8" customHeight="1" x14ac:dyDescent="0.2">
      <c r="A83" s="9">
        <v>55</v>
      </c>
      <c r="B83" s="3">
        <v>1</v>
      </c>
      <c r="C83" s="9" t="s">
        <v>6</v>
      </c>
      <c r="D83" s="1"/>
      <c r="E83" s="4">
        <v>418</v>
      </c>
      <c r="F83" s="4">
        <v>1</v>
      </c>
      <c r="G83" s="4">
        <v>211</v>
      </c>
      <c r="H83" s="4">
        <v>1</v>
      </c>
      <c r="I83" s="4">
        <f t="shared" ref="I83" si="35">E83+G83</f>
        <v>629</v>
      </c>
      <c r="J83" s="4">
        <v>1</v>
      </c>
      <c r="K83" s="4"/>
      <c r="L83" s="4"/>
      <c r="M83" s="4">
        <v>1</v>
      </c>
    </row>
    <row r="84" spans="1:13" s="9" customFormat="1" ht="10.8" customHeight="1" x14ac:dyDescent="0.2">
      <c r="B84" s="3"/>
      <c r="C84" s="2"/>
      <c r="D84" s="2"/>
      <c r="E84" s="4"/>
      <c r="F84" s="4"/>
      <c r="G84" s="4"/>
      <c r="H84" s="4"/>
      <c r="I84" s="4"/>
      <c r="J84" s="4"/>
      <c r="K84" s="4"/>
      <c r="L84" s="4"/>
      <c r="M84" s="4"/>
    </row>
    <row r="85" spans="1:13" s="9" customFormat="1" ht="10.8" customHeight="1" x14ac:dyDescent="0.2">
      <c r="B85" s="3"/>
      <c r="C85" s="15" t="s">
        <v>43</v>
      </c>
      <c r="D85" s="15" t="s">
        <v>23</v>
      </c>
      <c r="E85" s="16"/>
      <c r="F85" s="16"/>
      <c r="G85" s="16"/>
      <c r="H85" s="16"/>
      <c r="I85" s="16"/>
      <c r="J85" s="16"/>
      <c r="K85" s="16"/>
      <c r="L85" s="16"/>
      <c r="M85" s="16"/>
    </row>
    <row r="86" spans="1:13" s="9" customFormat="1" ht="10.8" customHeight="1" x14ac:dyDescent="0.2">
      <c r="A86" s="9">
        <v>56</v>
      </c>
      <c r="B86" s="4">
        <v>1</v>
      </c>
      <c r="C86" s="4" t="s">
        <v>41</v>
      </c>
      <c r="D86" s="2"/>
      <c r="E86" s="4">
        <v>448</v>
      </c>
      <c r="F86" s="4">
        <v>1</v>
      </c>
      <c r="G86" s="4">
        <v>274</v>
      </c>
      <c r="H86" s="4">
        <v>1</v>
      </c>
      <c r="I86" s="4">
        <f t="shared" ref="I86" si="36">E86+G86</f>
        <v>722</v>
      </c>
      <c r="J86" s="4">
        <v>1</v>
      </c>
      <c r="K86" s="4"/>
      <c r="L86" s="4"/>
      <c r="M86" s="4">
        <v>1</v>
      </c>
    </row>
    <row r="87" spans="1:13" s="9" customFormat="1" ht="10.8" customHeight="1" x14ac:dyDescent="0.2">
      <c r="B87" s="4"/>
      <c r="C87" s="4"/>
      <c r="D87" s="2"/>
      <c r="E87" s="4"/>
      <c r="F87" s="4"/>
      <c r="G87" s="4"/>
      <c r="H87" s="4"/>
      <c r="I87" s="4"/>
      <c r="J87" s="4"/>
      <c r="K87" s="4"/>
      <c r="L87" s="4"/>
      <c r="M87" s="4"/>
    </row>
    <row r="88" spans="1:13" s="9" customFormat="1" ht="10.8" customHeight="1" x14ac:dyDescent="0.2"/>
    <row r="89" spans="1:13" s="9" customFormat="1" ht="10.8" customHeight="1" x14ac:dyDescent="0.2"/>
    <row r="90" spans="1:13" s="9" customFormat="1" ht="10.8" customHeight="1" x14ac:dyDescent="0.2"/>
    <row r="91" spans="1:13" s="9" customFormat="1" ht="10.8" customHeight="1" x14ac:dyDescent="0.2"/>
    <row r="92" spans="1:13" s="9" customFormat="1" ht="10.8" customHeight="1" x14ac:dyDescent="0.2"/>
    <row r="93" spans="1:13" ht="10.8" customHeight="1" x14ac:dyDescent="0.25"/>
    <row r="94" spans="1:13" ht="10.8" customHeight="1" x14ac:dyDescent="0.25"/>
    <row r="95" spans="1:13" ht="10.8" customHeight="1" x14ac:dyDescent="0.25"/>
    <row r="96" spans="1:13" ht="10.8" customHeight="1" x14ac:dyDescent="0.25"/>
    <row r="97" ht="10.8" customHeight="1" x14ac:dyDescent="0.25"/>
    <row r="98" ht="10.8" customHeight="1" x14ac:dyDescent="0.25"/>
    <row r="99" ht="10.8" customHeight="1" x14ac:dyDescent="0.25"/>
    <row r="100" ht="10.8" customHeight="1" x14ac:dyDescent="0.25"/>
    <row r="101" ht="10.8" customHeight="1" x14ac:dyDescent="0.25"/>
    <row r="102" ht="10.8" customHeight="1" x14ac:dyDescent="0.25"/>
    <row r="103" ht="10.8" customHeight="1" x14ac:dyDescent="0.25"/>
    <row r="104" ht="10.8" customHeight="1" x14ac:dyDescent="0.25"/>
  </sheetData>
  <pageMargins left="0.25" right="0.18" top="0.32" bottom="0.25" header="0.3" footer="0.1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notebook</cp:lastModifiedBy>
  <cp:lastPrinted>2025-09-04T19:47:59Z</cp:lastPrinted>
  <dcterms:created xsi:type="dcterms:W3CDTF">2022-05-27T07:11:13Z</dcterms:created>
  <dcterms:modified xsi:type="dcterms:W3CDTF">2025-09-09T18:13:40Z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171d0d0c-20c8-484c-bfe9-098af46ec0f1</vt:lpwstr>
  </property>
</Properties>
</file>