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ugee\Downloads\"/>
    </mc:Choice>
  </mc:AlternateContent>
  <xr:revisionPtr revIDLastSave="0" documentId="13_ncr:1_{9797CED4-CEE4-44A1-BFD7-2E2DF7F853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результаты" sheetId="8" r:id="rId1"/>
  </sheets>
  <calcPr calcId="191029"/>
  <customWorkbookViews>
    <customWorkbookView name="Фильтр 1" guid="{EA81E940-B523-4DE2-868F-7F40EBE3D16B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4" i="8" l="1"/>
  <c r="K60" i="8"/>
  <c r="K59" i="8"/>
  <c r="K48" i="8"/>
  <c r="K47" i="8"/>
  <c r="K41" i="8"/>
  <c r="K42" i="8"/>
  <c r="K43" i="8"/>
  <c r="K36" i="8"/>
  <c r="K37" i="8"/>
  <c r="K32" i="8"/>
  <c r="K33" i="8"/>
  <c r="J27" i="8"/>
  <c r="H55" i="8"/>
  <c r="H54" i="8"/>
  <c r="H52" i="8"/>
  <c r="J55" i="8"/>
  <c r="J54" i="8"/>
  <c r="J52" i="8"/>
  <c r="K55" i="8"/>
  <c r="K54" i="8"/>
  <c r="K52" i="8"/>
  <c r="J53" i="8"/>
  <c r="H53" i="8"/>
  <c r="K26" i="8"/>
  <c r="K28" i="8"/>
  <c r="K29" i="8"/>
  <c r="J26" i="8"/>
  <c r="J28" i="8"/>
  <c r="J29" i="8"/>
  <c r="H26" i="8"/>
  <c r="H28" i="8"/>
  <c r="H29" i="8"/>
  <c r="H27" i="8"/>
  <c r="K53" i="8"/>
  <c r="K27" i="8"/>
  <c r="K17" i="8"/>
  <c r="K16" i="8"/>
  <c r="K20" i="8"/>
  <c r="K23" i="8"/>
  <c r="K21" i="8"/>
  <c r="K19" i="8"/>
  <c r="K22" i="8"/>
  <c r="J17" i="8"/>
  <c r="J16" i="8"/>
  <c r="J20" i="8"/>
  <c r="J23" i="8"/>
  <c r="J21" i="8"/>
  <c r="J19" i="8"/>
  <c r="J22" i="8"/>
  <c r="H18" i="8"/>
  <c r="J18" i="8"/>
  <c r="H17" i="8"/>
  <c r="H16" i="8"/>
  <c r="H20" i="8"/>
  <c r="H23" i="8"/>
  <c r="H21" i="8"/>
  <c r="H19" i="8"/>
  <c r="H22" i="8"/>
  <c r="K18" i="8"/>
  <c r="J9" i="8"/>
  <c r="J10" i="8"/>
  <c r="J6" i="8"/>
  <c r="J7" i="8"/>
  <c r="J11" i="8"/>
  <c r="J12" i="8"/>
  <c r="J8" i="8"/>
  <c r="K9" i="8"/>
  <c r="K10" i="8"/>
  <c r="K6" i="8"/>
  <c r="K7" i="8"/>
  <c r="K11" i="8"/>
  <c r="K12" i="8"/>
  <c r="K8" i="8"/>
  <c r="H9" i="8"/>
  <c r="H10" i="8"/>
  <c r="H6" i="8"/>
  <c r="H7" i="8"/>
  <c r="H11" i="8"/>
  <c r="H12" i="8"/>
  <c r="H8" i="8"/>
  <c r="L53" i="8" l="1"/>
  <c r="L52" i="8"/>
  <c r="L54" i="8"/>
  <c r="L55" i="8"/>
  <c r="L17" i="8"/>
  <c r="L27" i="8"/>
  <c r="L28" i="8"/>
  <c r="L26" i="8"/>
  <c r="L29" i="8"/>
  <c r="L18" i="8"/>
  <c r="L22" i="8"/>
  <c r="L20" i="8"/>
  <c r="L19" i="8"/>
  <c r="L16" i="8"/>
  <c r="L23" i="8"/>
  <c r="L21" i="8"/>
  <c r="L8" i="8"/>
  <c r="L10" i="8"/>
  <c r="L9" i="8"/>
  <c r="L11" i="8"/>
  <c r="L7" i="8"/>
  <c r="L6" i="8"/>
  <c r="L12" i="8"/>
</calcChain>
</file>

<file path=xl/sharedStrings.xml><?xml version="1.0" encoding="utf-8"?>
<sst xmlns="http://schemas.openxmlformats.org/spreadsheetml/2006/main" count="204" uniqueCount="100">
  <si>
    <t>Дивизион</t>
  </si>
  <si>
    <t>ФИО</t>
  </si>
  <si>
    <t>Клуб</t>
  </si>
  <si>
    <t>Самара</t>
  </si>
  <si>
    <t>с. Кинель-Черкассы</t>
  </si>
  <si>
    <t>Дикое поле</t>
  </si>
  <si>
    <t>Фаворит</t>
  </si>
  <si>
    <t>Дементьев Михаил Анатольевич</t>
  </si>
  <si>
    <t>Кинель</t>
  </si>
  <si>
    <t>СК Пересвет</t>
  </si>
  <si>
    <t xml:space="preserve">Семёнов Сергей Владимирович </t>
  </si>
  <si>
    <t>Толстопятова Татьяна</t>
  </si>
  <si>
    <t xml:space="preserve">с. Кинель-Черкассы </t>
  </si>
  <si>
    <t>Арзамасцева Анастасия Сергеевна</t>
  </si>
  <si>
    <t>Арзамасцев Андрей Валерьевич</t>
  </si>
  <si>
    <t>Пересвет</t>
  </si>
  <si>
    <t>Пушкаренко Варвара Алексеевна</t>
  </si>
  <si>
    <t>М</t>
  </si>
  <si>
    <t>Ж</t>
  </si>
  <si>
    <t>Дети</t>
  </si>
  <si>
    <t>Место</t>
  </si>
  <si>
    <t>финал</t>
  </si>
  <si>
    <t>место</t>
  </si>
  <si>
    <t>Гартвиг Ольга Владимировна</t>
  </si>
  <si>
    <t>Воейков Алексей Сергеевич</t>
  </si>
  <si>
    <t>Шемякин Вячеслав Владимирович</t>
  </si>
  <si>
    <t>Шемякина Алиса Вячеславовна</t>
  </si>
  <si>
    <t>Зубов Петр Андреевич</t>
  </si>
  <si>
    <t>Максат</t>
  </si>
  <si>
    <t>Синий колышек</t>
  </si>
  <si>
    <t>Победоносец</t>
  </si>
  <si>
    <t>Разряд</t>
  </si>
  <si>
    <t>Регион</t>
  </si>
  <si>
    <t>⚡ 3Д - длинный лук(лонгбоу) ⚡</t>
  </si>
  <si>
    <t>▶ М ◀</t>
  </si>
  <si>
    <t>б/р</t>
  </si>
  <si>
    <t>МС</t>
  </si>
  <si>
    <t>Куликов Сергей</t>
  </si>
  <si>
    <t>КМС</t>
  </si>
  <si>
    <t>К-Черкассы</t>
  </si>
  <si>
    <t xml:space="preserve">Масалимов Марат Давутович </t>
  </si>
  <si>
    <t xml:space="preserve">Татарстан </t>
  </si>
  <si>
    <t>2</t>
  </si>
  <si>
    <t>СК "Фаворит "</t>
  </si>
  <si>
    <t>▶ Ж ◀</t>
  </si>
  <si>
    <t>▶ Дети ◀</t>
  </si>
  <si>
    <t>⚡ 3Д - составной(инстинктив) ⚡</t>
  </si>
  <si>
    <t>Самарская область</t>
  </si>
  <si>
    <t>Бекетов Юрий Витальевич</t>
  </si>
  <si>
    <t xml:space="preserve">Сайбель Сергей Владимирович </t>
  </si>
  <si>
    <t>Татарстан Елабуга</t>
  </si>
  <si>
    <t>Третьяков Евгений Владимирович</t>
  </si>
  <si>
    <t>1</t>
  </si>
  <si>
    <t xml:space="preserve">Ханбеков Сергей Александрович </t>
  </si>
  <si>
    <t xml:space="preserve">Дядищева Алла Александровна </t>
  </si>
  <si>
    <t>3</t>
  </si>
  <si>
    <t>▶ Юниоры ◀</t>
  </si>
  <si>
    <t>Мартынова Виктория Алексеевна</t>
  </si>
  <si>
    <t>⚡ 3Д - КЛ(баребоу) ⚡</t>
  </si>
  <si>
    <t xml:space="preserve">Некрасов Василий Владимирович </t>
  </si>
  <si>
    <t xml:space="preserve">Некрасова Юлия Викторовна </t>
  </si>
  <si>
    <t>Пономарева Наталья Алексеевна</t>
  </si>
  <si>
    <t>⚡ 3Д - БЛ(анлимитед) ⚡</t>
  </si>
  <si>
    <t>⚡ Исторический лук ⚡</t>
  </si>
  <si>
    <t>Уразаев Ильнур Шагитович</t>
  </si>
  <si>
    <t>Кыпсак</t>
  </si>
  <si>
    <t>Яшин Иван</t>
  </si>
  <si>
    <t>Ульяновская обл.</t>
  </si>
  <si>
    <t>Уразаева Маргарита Салаватовна</t>
  </si>
  <si>
    <t>⚡ Олимпик ⚡</t>
  </si>
  <si>
    <t xml:space="preserve">  СК " Победоносец"</t>
  </si>
  <si>
    <t>⚡ Спортинг ⚡</t>
  </si>
  <si>
    <t>Ю</t>
  </si>
  <si>
    <t>15-16.08.2026 Кубок Главы Кинель-Черкасского района 3D турнир по стрельбе из лука</t>
  </si>
  <si>
    <t xml:space="preserve">Евстигнеев Алексей Александрович </t>
  </si>
  <si>
    <t xml:space="preserve">Самарская область </t>
  </si>
  <si>
    <t xml:space="preserve">Пересвет </t>
  </si>
  <si>
    <t>Иванидзе Дамир Борисович</t>
  </si>
  <si>
    <t>Йошкар-Ола</t>
  </si>
  <si>
    <t>Дети Подземелья</t>
  </si>
  <si>
    <t>Самарская обл. с. Кинель-Черкассы</t>
  </si>
  <si>
    <t>Десяткина Мария Михайловна</t>
  </si>
  <si>
    <t xml:space="preserve">Костина Альбина </t>
  </si>
  <si>
    <t xml:space="preserve">Шамилов Ильшат </t>
  </si>
  <si>
    <t>Республика Башкортостан</t>
  </si>
  <si>
    <t>КЫПСАК</t>
  </si>
  <si>
    <t xml:space="preserve">Республика Башкортостан </t>
  </si>
  <si>
    <t>Масалимов Муса Маратович</t>
  </si>
  <si>
    <t>дети</t>
  </si>
  <si>
    <t>Республика Татарстан</t>
  </si>
  <si>
    <t xml:space="preserve">Гареев Роман Динарович </t>
  </si>
  <si>
    <t>Третьяков Александр Евгеньевич</t>
  </si>
  <si>
    <t>Бабушкин Андрей</t>
  </si>
  <si>
    <t>полу-финал</t>
  </si>
  <si>
    <t>1 день</t>
  </si>
  <si>
    <t>2 день</t>
  </si>
  <si>
    <t>Итого за 2 дня</t>
  </si>
  <si>
    <t>Марсакова Александра Дмитриевна</t>
  </si>
  <si>
    <t>18(+)</t>
  </si>
  <si>
    <t>18(-)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</si>
</sst>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9"/>
      <color rgb="FF000000"/>
      <name val="Times New Roman"/>
      <family val="1"/>
      <charset val="204"/>
    </font>
    <font>
      <sz val="9"/>
      <color rgb="FFFFFFFF"/>
      <name val="Times New Roman"/>
      <family val="1"/>
      <charset val="204"/>
    </font>
    <font>
      <b/>
      <sz val="9"/>
      <color rgb="FFFFFFFF"/>
      <name val="Times New Roman"/>
      <family val="1"/>
      <charset val="204"/>
    </font>
    <font>
      <b/>
      <sz val="9"/>
      <color theme="0"/>
      <name val="Times New Roman"/>
      <family val="1"/>
      <charset val="204"/>
    </font>
    <font>
      <b/>
      <i/>
      <u/>
      <sz val="9"/>
      <color indexed="1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2196F3"/>
        <bgColor rgb="FF2196F3"/>
      </patternFill>
    </fill>
    <fill>
      <patternFill patternType="solid">
        <fgColor rgb="FFFF9800"/>
        <bgColor rgb="FFFF9800"/>
      </patternFill>
    </fill>
    <fill>
      <patternFill patternType="solid">
        <fgColor rgb="FFE91E63"/>
        <bgColor rgb="FFE91E63"/>
      </patternFill>
    </fill>
    <fill>
      <patternFill patternType="solid">
        <fgColor rgb="FF00B050"/>
        <bgColor indexed="64"/>
      </patternFill>
    </fill>
    <fill>
      <patternFill patternType="solid">
        <fgColor theme="7"/>
        <bgColor rgb="FF4CAF5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2" fillId="4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/>
    <xf numFmtId="0" fontId="5" fillId="0" borderId="0" xfId="0" applyFont="1" applyFill="1"/>
    <xf numFmtId="0" fontId="4" fillId="6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4"/>
  <sheetViews>
    <sheetView tabSelected="1" workbookViewId="0">
      <selection activeCell="P17" sqref="P17"/>
    </sheetView>
  </sheetViews>
  <sheetFormatPr defaultColWidth="8.88671875" defaultRowHeight="12" x14ac:dyDescent="0.25"/>
  <cols>
    <col min="1" max="1" width="5" style="10" customWidth="1"/>
    <col min="2" max="2" width="25.21875" style="10" customWidth="1"/>
    <col min="3" max="3" width="7" style="10" customWidth="1"/>
    <col min="4" max="4" width="8.21875" style="10" customWidth="1"/>
    <col min="5" max="5" width="26.77734375" style="10" bestFit="1" customWidth="1"/>
    <col min="6" max="6" width="12.44140625" style="10" customWidth="1"/>
    <col min="7" max="7" width="6.21875" style="10" customWidth="1"/>
    <col min="8" max="8" width="5.33203125" style="10" customWidth="1"/>
    <col min="9" max="9" width="5.5546875" style="10" customWidth="1"/>
    <col min="10" max="10" width="5.6640625" style="10" customWidth="1"/>
    <col min="11" max="11" width="7" style="10" customWidth="1"/>
    <col min="12" max="12" width="6.77734375" style="10" customWidth="1"/>
    <col min="13" max="13" width="5.88671875" style="10" customWidth="1"/>
    <col min="14" max="14" width="6.33203125" style="10" customWidth="1"/>
    <col min="15" max="15" width="5.77734375" style="10" customWidth="1"/>
    <col min="16" max="16384" width="8.88671875" style="10"/>
  </cols>
  <sheetData>
    <row r="1" spans="1:15" x14ac:dyDescent="0.25">
      <c r="B1" s="11" t="s">
        <v>73</v>
      </c>
    </row>
    <row r="3" spans="1:15" ht="39.6" customHeight="1" x14ac:dyDescent="0.25">
      <c r="B3" s="8" t="s">
        <v>1</v>
      </c>
      <c r="C3" s="8" t="s">
        <v>31</v>
      </c>
      <c r="D3" s="8" t="s">
        <v>0</v>
      </c>
      <c r="E3" s="8" t="s">
        <v>32</v>
      </c>
      <c r="F3" s="8" t="s">
        <v>2</v>
      </c>
      <c r="G3" s="12" t="s">
        <v>94</v>
      </c>
      <c r="H3" s="12" t="s">
        <v>22</v>
      </c>
      <c r="I3" s="12" t="s">
        <v>95</v>
      </c>
      <c r="J3" s="12" t="s">
        <v>22</v>
      </c>
      <c r="K3" s="12" t="s">
        <v>96</v>
      </c>
      <c r="L3" s="12" t="s">
        <v>20</v>
      </c>
      <c r="M3" s="12" t="s">
        <v>93</v>
      </c>
      <c r="N3" s="12" t="s">
        <v>21</v>
      </c>
      <c r="O3" s="12" t="s">
        <v>22</v>
      </c>
    </row>
    <row r="4" spans="1:15" x14ac:dyDescent="0.25">
      <c r="B4" s="19" t="s">
        <v>33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5" x14ac:dyDescent="0.25">
      <c r="B5" s="21" t="s">
        <v>34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</row>
    <row r="6" spans="1:15" x14ac:dyDescent="0.25">
      <c r="A6" s="10">
        <v>1</v>
      </c>
      <c r="B6" s="1" t="s">
        <v>37</v>
      </c>
      <c r="C6" s="2" t="s">
        <v>38</v>
      </c>
      <c r="D6" s="3" t="s">
        <v>17</v>
      </c>
      <c r="E6" s="2" t="s">
        <v>39</v>
      </c>
      <c r="F6" s="9" t="s">
        <v>6</v>
      </c>
      <c r="G6" s="6">
        <v>660</v>
      </c>
      <c r="H6" s="6">
        <f>_xlfn.RANK.EQ(G6,$G$6:$G$12,0)</f>
        <v>1</v>
      </c>
      <c r="I6" s="6">
        <v>332</v>
      </c>
      <c r="J6" s="6">
        <f>_xlfn.RANK.EQ(I6,$I$6:$I$12,0)</f>
        <v>1</v>
      </c>
      <c r="K6" s="6">
        <f>G6+I6</f>
        <v>992</v>
      </c>
      <c r="L6" s="6">
        <f>_xlfn.RANK.EQ(K6,$K$6:$K$12,0)</f>
        <v>1</v>
      </c>
      <c r="M6" s="6">
        <v>34</v>
      </c>
      <c r="N6" s="6">
        <v>25</v>
      </c>
      <c r="O6" s="6">
        <v>1</v>
      </c>
    </row>
    <row r="7" spans="1:15" x14ac:dyDescent="0.25">
      <c r="A7" s="10">
        <v>2</v>
      </c>
      <c r="B7" s="1" t="s">
        <v>40</v>
      </c>
      <c r="C7" s="2" t="s">
        <v>35</v>
      </c>
      <c r="D7" s="3" t="s">
        <v>17</v>
      </c>
      <c r="E7" s="2" t="s">
        <v>41</v>
      </c>
      <c r="F7" s="9" t="s">
        <v>28</v>
      </c>
      <c r="G7" s="6">
        <v>444</v>
      </c>
      <c r="H7" s="6">
        <f>_xlfn.RANK.EQ(G7,$G$6:$G$12,0)</f>
        <v>4</v>
      </c>
      <c r="I7" s="6">
        <v>223</v>
      </c>
      <c r="J7" s="6">
        <f>_xlfn.RANK.EQ(I7,$I$6:$I$12,0)</f>
        <v>4</v>
      </c>
      <c r="K7" s="6">
        <f>G7+I7</f>
        <v>667</v>
      </c>
      <c r="L7" s="6">
        <f>_xlfn.RANK.EQ(K7,$K$6:$K$12,0)</f>
        <v>3</v>
      </c>
      <c r="M7" s="6">
        <v>23</v>
      </c>
      <c r="N7" s="6">
        <v>13</v>
      </c>
      <c r="O7" s="6">
        <v>2</v>
      </c>
    </row>
    <row r="8" spans="1:15" x14ac:dyDescent="0.25">
      <c r="A8" s="10">
        <v>3</v>
      </c>
      <c r="B8" s="1" t="s">
        <v>7</v>
      </c>
      <c r="C8" s="2" t="s">
        <v>35</v>
      </c>
      <c r="D8" s="3" t="s">
        <v>17</v>
      </c>
      <c r="E8" s="2" t="s">
        <v>8</v>
      </c>
      <c r="F8" s="9" t="s">
        <v>9</v>
      </c>
      <c r="G8" s="6">
        <v>592</v>
      </c>
      <c r="H8" s="6">
        <f>_xlfn.RANK.EQ(G8,$G$6:$G$12,0)</f>
        <v>2</v>
      </c>
      <c r="I8" s="6">
        <v>312</v>
      </c>
      <c r="J8" s="6">
        <f>_xlfn.RANK.EQ(I8,$I$6:$I$12,0)</f>
        <v>2</v>
      </c>
      <c r="K8" s="6">
        <f>G8+I8</f>
        <v>904</v>
      </c>
      <c r="L8" s="6">
        <f>_xlfn.RANK.EQ(K8,$K$6:$K$12,0)</f>
        <v>2</v>
      </c>
      <c r="M8" s="6">
        <v>18</v>
      </c>
      <c r="N8" s="6">
        <v>33</v>
      </c>
      <c r="O8" s="6">
        <v>3</v>
      </c>
    </row>
    <row r="9" spans="1:15" x14ac:dyDescent="0.25">
      <c r="A9" s="10">
        <v>4</v>
      </c>
      <c r="B9" s="1" t="s">
        <v>74</v>
      </c>
      <c r="C9" s="2" t="s">
        <v>35</v>
      </c>
      <c r="D9" s="3" t="s">
        <v>17</v>
      </c>
      <c r="E9" s="2" t="s">
        <v>75</v>
      </c>
      <c r="F9" s="9" t="s">
        <v>76</v>
      </c>
      <c r="G9" s="6">
        <v>393</v>
      </c>
      <c r="H9" s="6">
        <f>_xlfn.RANK.EQ(G9,$G$6:$G$12,0)</f>
        <v>6</v>
      </c>
      <c r="I9" s="6">
        <v>251</v>
      </c>
      <c r="J9" s="6">
        <f>_xlfn.RANK.EQ(I9,$I$6:$I$12,0)</f>
        <v>3</v>
      </c>
      <c r="K9" s="6">
        <f>G9+I9</f>
        <v>644</v>
      </c>
      <c r="L9" s="6">
        <f>_xlfn.RANK.EQ(K9,$K$6:$K$12,0)</f>
        <v>4</v>
      </c>
      <c r="M9" s="6">
        <v>15</v>
      </c>
      <c r="N9" s="6">
        <v>13</v>
      </c>
      <c r="O9" s="6">
        <v>4</v>
      </c>
    </row>
    <row r="10" spans="1:15" x14ac:dyDescent="0.25">
      <c r="A10" s="10">
        <v>5</v>
      </c>
      <c r="B10" s="1" t="s">
        <v>77</v>
      </c>
      <c r="C10" s="2" t="s">
        <v>35</v>
      </c>
      <c r="D10" s="3" t="s">
        <v>17</v>
      </c>
      <c r="E10" s="2" t="s">
        <v>78</v>
      </c>
      <c r="F10" s="9" t="s">
        <v>79</v>
      </c>
      <c r="G10" s="6">
        <v>445</v>
      </c>
      <c r="H10" s="6">
        <f>_xlfn.RANK.EQ(G10,$G$6:$G$12,0)</f>
        <v>3</v>
      </c>
      <c r="I10" s="6">
        <v>191</v>
      </c>
      <c r="J10" s="6">
        <f>_xlfn.RANK.EQ(I10,$I$6:$I$12,0)</f>
        <v>5</v>
      </c>
      <c r="K10" s="6">
        <f>G10+I10</f>
        <v>636</v>
      </c>
      <c r="L10" s="6">
        <f>_xlfn.RANK.EQ(K10,$K$6:$K$12,0)</f>
        <v>5</v>
      </c>
      <c r="M10" s="6"/>
      <c r="N10" s="6"/>
      <c r="O10" s="6"/>
    </row>
    <row r="11" spans="1:15" x14ac:dyDescent="0.25">
      <c r="A11" s="10">
        <v>6</v>
      </c>
      <c r="B11" s="1" t="s">
        <v>10</v>
      </c>
      <c r="C11" s="2" t="s">
        <v>35</v>
      </c>
      <c r="D11" s="3" t="s">
        <v>17</v>
      </c>
      <c r="E11" s="2" t="s">
        <v>12</v>
      </c>
      <c r="F11" s="9" t="s">
        <v>43</v>
      </c>
      <c r="G11" s="6">
        <v>381</v>
      </c>
      <c r="H11" s="6">
        <f>_xlfn.RANK.EQ(G11,$G$6:$G$12,0)</f>
        <v>7</v>
      </c>
      <c r="I11" s="6">
        <v>166</v>
      </c>
      <c r="J11" s="6">
        <f>_xlfn.RANK.EQ(I11,$I$6:$I$12,0)</f>
        <v>6</v>
      </c>
      <c r="K11" s="6">
        <f>G11+I11</f>
        <v>547</v>
      </c>
      <c r="L11" s="6">
        <f>_xlfn.RANK.EQ(K11,$K$6:$K$12,0)</f>
        <v>6</v>
      </c>
      <c r="M11" s="6"/>
      <c r="N11" s="6"/>
      <c r="O11" s="6"/>
    </row>
    <row r="12" spans="1:15" x14ac:dyDescent="0.25">
      <c r="A12" s="10">
        <v>7</v>
      </c>
      <c r="B12" s="1" t="s">
        <v>11</v>
      </c>
      <c r="C12" s="2" t="s">
        <v>36</v>
      </c>
      <c r="D12" s="3" t="s">
        <v>18</v>
      </c>
      <c r="E12" s="2" t="s">
        <v>4</v>
      </c>
      <c r="F12" s="2" t="s">
        <v>4</v>
      </c>
      <c r="G12" s="6">
        <v>436</v>
      </c>
      <c r="H12" s="6">
        <f>_xlfn.RANK.EQ(G12,$G$6:$G$12,0)</f>
        <v>5</v>
      </c>
      <c r="I12" s="6">
        <v>0</v>
      </c>
      <c r="J12" s="6">
        <f>_xlfn.RANK.EQ(I12,$I$6:$I$12,0)</f>
        <v>7</v>
      </c>
      <c r="K12" s="6">
        <f>G12+I12</f>
        <v>436</v>
      </c>
      <c r="L12" s="6">
        <f>_xlfn.RANK.EQ(K12,$K$6:$K$12,0)</f>
        <v>7</v>
      </c>
      <c r="M12" s="6"/>
      <c r="N12" s="6"/>
      <c r="O12" s="6"/>
    </row>
    <row r="13" spans="1:15" x14ac:dyDescent="0.25">
      <c r="B13" s="1"/>
      <c r="C13" s="2"/>
      <c r="D13" s="3"/>
      <c r="E13" s="2"/>
      <c r="F13" s="9"/>
      <c r="G13" s="6"/>
      <c r="H13" s="6"/>
      <c r="I13" s="6"/>
      <c r="J13" s="6"/>
      <c r="K13" s="6"/>
      <c r="L13" s="6"/>
      <c r="M13" s="6"/>
      <c r="N13" s="6"/>
      <c r="O13" s="6"/>
    </row>
    <row r="14" spans="1:15" x14ac:dyDescent="0.25">
      <c r="B14" s="16" t="s">
        <v>46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8"/>
    </row>
    <row r="15" spans="1:15" x14ac:dyDescent="0.25">
      <c r="B15" s="13" t="s">
        <v>34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5"/>
    </row>
    <row r="16" spans="1:15" x14ac:dyDescent="0.25">
      <c r="A16" s="10">
        <v>1</v>
      </c>
      <c r="B16" s="1" t="s">
        <v>27</v>
      </c>
      <c r="C16" s="2" t="s">
        <v>42</v>
      </c>
      <c r="D16" s="3" t="s">
        <v>17</v>
      </c>
      <c r="E16" s="2" t="s">
        <v>47</v>
      </c>
      <c r="F16" s="9" t="s">
        <v>5</v>
      </c>
      <c r="G16" s="6">
        <v>605</v>
      </c>
      <c r="H16" s="6">
        <f>_xlfn.RANK.EQ(G16,$G$16:$G$23,0)</f>
        <v>3</v>
      </c>
      <c r="I16" s="6">
        <v>307</v>
      </c>
      <c r="J16" s="6">
        <f>_xlfn.RANK.EQ(I16,$I$16:$I$23,0)</f>
        <v>4</v>
      </c>
      <c r="K16" s="6">
        <f>G16+I16</f>
        <v>912</v>
      </c>
      <c r="L16" s="6">
        <f>_xlfn.RANK.EQ(K16,$K$16:$K$23,0)</f>
        <v>3</v>
      </c>
      <c r="M16" s="23" t="s">
        <v>98</v>
      </c>
      <c r="N16" s="6">
        <v>26</v>
      </c>
      <c r="O16" s="6">
        <v>1</v>
      </c>
    </row>
    <row r="17" spans="1:15" x14ac:dyDescent="0.25">
      <c r="A17" s="10">
        <v>2</v>
      </c>
      <c r="B17" s="1" t="s">
        <v>48</v>
      </c>
      <c r="C17" s="2" t="s">
        <v>38</v>
      </c>
      <c r="D17" s="3" t="s">
        <v>17</v>
      </c>
      <c r="E17" s="2" t="s">
        <v>47</v>
      </c>
      <c r="F17" s="9" t="s">
        <v>6</v>
      </c>
      <c r="G17" s="6">
        <v>600</v>
      </c>
      <c r="H17" s="6">
        <f>_xlfn.RANK.EQ(G17,$G$16:$G$23,0)</f>
        <v>4</v>
      </c>
      <c r="I17" s="6">
        <v>310</v>
      </c>
      <c r="J17" s="6">
        <f>_xlfn.RANK.EQ(I17,$I$16:$I$23,0)</f>
        <v>3</v>
      </c>
      <c r="K17" s="6">
        <f>G17+I17</f>
        <v>910</v>
      </c>
      <c r="L17" s="6">
        <f>_xlfn.RANK.EQ(K17,$K$16:$K$23,0)</f>
        <v>4</v>
      </c>
      <c r="M17" s="6">
        <v>29</v>
      </c>
      <c r="N17" s="6">
        <v>15</v>
      </c>
      <c r="O17" s="6">
        <v>2</v>
      </c>
    </row>
    <row r="18" spans="1:15" x14ac:dyDescent="0.25">
      <c r="A18" s="10">
        <v>3</v>
      </c>
      <c r="B18" s="1" t="s">
        <v>14</v>
      </c>
      <c r="C18" s="2" t="s">
        <v>42</v>
      </c>
      <c r="D18" s="3" t="s">
        <v>17</v>
      </c>
      <c r="E18" s="2" t="s">
        <v>80</v>
      </c>
      <c r="F18" s="9" t="s">
        <v>6</v>
      </c>
      <c r="G18" s="6">
        <v>661</v>
      </c>
      <c r="H18" s="6">
        <f>_xlfn.RANK.EQ(G18,$G$16:$G$23,0)</f>
        <v>1</v>
      </c>
      <c r="I18" s="6">
        <v>348</v>
      </c>
      <c r="J18" s="6">
        <f>_xlfn.RANK.EQ(I18,$I$16:$I$23,0)</f>
        <v>1</v>
      </c>
      <c r="K18" s="6">
        <f>G18+I18</f>
        <v>1009</v>
      </c>
      <c r="L18" s="6">
        <f>_xlfn.RANK.EQ(K18,$K$16:$K$23,0)</f>
        <v>1</v>
      </c>
      <c r="M18" s="6">
        <v>28</v>
      </c>
      <c r="N18" s="6">
        <v>34</v>
      </c>
      <c r="O18" s="6">
        <v>3</v>
      </c>
    </row>
    <row r="19" spans="1:15" x14ac:dyDescent="0.25">
      <c r="A19" s="10">
        <v>4</v>
      </c>
      <c r="B19" s="1" t="s">
        <v>53</v>
      </c>
      <c r="C19" s="2" t="s">
        <v>35</v>
      </c>
      <c r="D19" s="3" t="s">
        <v>17</v>
      </c>
      <c r="E19" s="2" t="s">
        <v>3</v>
      </c>
      <c r="F19" s="9" t="s">
        <v>5</v>
      </c>
      <c r="G19" s="6">
        <v>614</v>
      </c>
      <c r="H19" s="6">
        <f>_xlfn.RANK.EQ(G19,$G$16:$G$23,0)</f>
        <v>2</v>
      </c>
      <c r="I19" s="6">
        <v>329</v>
      </c>
      <c r="J19" s="6">
        <f>_xlfn.RANK.EQ(I19,$I$16:$I$23,0)</f>
        <v>2</v>
      </c>
      <c r="K19" s="6">
        <f>G19+I19</f>
        <v>943</v>
      </c>
      <c r="L19" s="6">
        <f>_xlfn.RANK.EQ(K19,$K$16:$K$23,0)</f>
        <v>2</v>
      </c>
      <c r="M19" s="23" t="s">
        <v>99</v>
      </c>
      <c r="N19" s="6">
        <v>29</v>
      </c>
      <c r="O19" s="6">
        <v>4</v>
      </c>
    </row>
    <row r="20" spans="1:15" x14ac:dyDescent="0.25">
      <c r="A20" s="10">
        <v>5</v>
      </c>
      <c r="B20" s="1" t="s">
        <v>59</v>
      </c>
      <c r="C20" s="2" t="s">
        <v>38</v>
      </c>
      <c r="D20" s="3" t="s">
        <v>17</v>
      </c>
      <c r="E20" s="2" t="s">
        <v>47</v>
      </c>
      <c r="F20" s="9" t="s">
        <v>5</v>
      </c>
      <c r="G20" s="6">
        <v>596</v>
      </c>
      <c r="H20" s="6">
        <f>_xlfn.RANK.EQ(G20,$G$16:$G$23,0)</f>
        <v>5</v>
      </c>
      <c r="I20" s="6">
        <v>292</v>
      </c>
      <c r="J20" s="6">
        <f>_xlfn.RANK.EQ(I20,$I$16:$I$23,0)</f>
        <v>6</v>
      </c>
      <c r="K20" s="6">
        <f>G20+I20</f>
        <v>888</v>
      </c>
      <c r="L20" s="6">
        <f>_xlfn.RANK.EQ(K20,$K$16:$K$23,0)</f>
        <v>5</v>
      </c>
      <c r="M20" s="6"/>
      <c r="N20" s="6"/>
      <c r="O20" s="6"/>
    </row>
    <row r="21" spans="1:15" x14ac:dyDescent="0.25">
      <c r="A21" s="10">
        <v>6</v>
      </c>
      <c r="B21" s="1" t="s">
        <v>51</v>
      </c>
      <c r="C21" s="2" t="s">
        <v>52</v>
      </c>
      <c r="D21" s="3" t="s">
        <v>17</v>
      </c>
      <c r="E21" s="2" t="s">
        <v>3</v>
      </c>
      <c r="F21" s="9" t="s">
        <v>43</v>
      </c>
      <c r="G21" s="6">
        <v>514</v>
      </c>
      <c r="H21" s="6">
        <f>_xlfn.RANK.EQ(G21,$G$16:$G$23,0)</f>
        <v>6</v>
      </c>
      <c r="I21" s="6">
        <v>296</v>
      </c>
      <c r="J21" s="6">
        <f>_xlfn.RANK.EQ(I21,$I$16:$I$23,0)</f>
        <v>5</v>
      </c>
      <c r="K21" s="6">
        <f>G21+I21</f>
        <v>810</v>
      </c>
      <c r="L21" s="6">
        <f>_xlfn.RANK.EQ(K21,$K$16:$K$23,0)</f>
        <v>6</v>
      </c>
      <c r="M21" s="6"/>
      <c r="N21" s="6"/>
      <c r="O21" s="6"/>
    </row>
    <row r="22" spans="1:15" x14ac:dyDescent="0.25">
      <c r="A22" s="10">
        <v>7</v>
      </c>
      <c r="B22" s="1" t="s">
        <v>25</v>
      </c>
      <c r="C22" s="2" t="s">
        <v>35</v>
      </c>
      <c r="D22" s="3" t="s">
        <v>17</v>
      </c>
      <c r="E22" s="2" t="s">
        <v>47</v>
      </c>
      <c r="F22" s="9"/>
      <c r="G22" s="6">
        <v>496</v>
      </c>
      <c r="H22" s="6">
        <f>_xlfn.RANK.EQ(G22,$G$16:$G$23,0)</f>
        <v>7</v>
      </c>
      <c r="I22" s="6">
        <v>262</v>
      </c>
      <c r="J22" s="6">
        <f>_xlfn.RANK.EQ(I22,$I$16:$I$23,0)</f>
        <v>7</v>
      </c>
      <c r="K22" s="6">
        <f>G22+I22</f>
        <v>758</v>
      </c>
      <c r="L22" s="6">
        <f>_xlfn.RANK.EQ(K22,$K$16:$K$23,0)</f>
        <v>7</v>
      </c>
      <c r="M22" s="6"/>
      <c r="N22" s="6"/>
      <c r="O22" s="6"/>
    </row>
    <row r="23" spans="1:15" x14ac:dyDescent="0.25">
      <c r="A23" s="10">
        <v>8</v>
      </c>
      <c r="B23" s="1" t="s">
        <v>49</v>
      </c>
      <c r="C23" s="2" t="s">
        <v>35</v>
      </c>
      <c r="D23" s="3" t="s">
        <v>17</v>
      </c>
      <c r="E23" s="2" t="s">
        <v>50</v>
      </c>
      <c r="F23" s="9" t="s">
        <v>28</v>
      </c>
      <c r="G23" s="6">
        <v>358</v>
      </c>
      <c r="H23" s="6">
        <f>_xlfn.RANK.EQ(G23,$G$16:$G$23,0)</f>
        <v>8</v>
      </c>
      <c r="I23" s="6">
        <v>230</v>
      </c>
      <c r="J23" s="6">
        <f>_xlfn.RANK.EQ(I23,$I$16:$I$23,0)</f>
        <v>8</v>
      </c>
      <c r="K23" s="6">
        <f>G23+I23</f>
        <v>588</v>
      </c>
      <c r="L23" s="6">
        <f>_xlfn.RANK.EQ(K23,$K$16:$K$23,0)</f>
        <v>8</v>
      </c>
      <c r="M23" s="6"/>
      <c r="N23" s="6"/>
      <c r="O23" s="6"/>
    </row>
    <row r="24" spans="1:15" x14ac:dyDescent="0.25">
      <c r="B24" s="1"/>
      <c r="C24" s="2"/>
      <c r="D24" s="3" t="s">
        <v>17</v>
      </c>
      <c r="E24" s="2"/>
      <c r="F24" s="9"/>
      <c r="G24" s="6"/>
      <c r="H24" s="6"/>
      <c r="I24" s="6"/>
      <c r="J24" s="6"/>
      <c r="K24" s="6"/>
      <c r="L24" s="6"/>
      <c r="M24" s="6"/>
      <c r="N24" s="6"/>
      <c r="O24" s="6"/>
    </row>
    <row r="25" spans="1:15" x14ac:dyDescent="0.25">
      <c r="B25" s="13" t="s">
        <v>44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5"/>
    </row>
    <row r="26" spans="1:15" x14ac:dyDescent="0.25">
      <c r="A26" s="10">
        <v>1</v>
      </c>
      <c r="B26" s="1" t="s">
        <v>97</v>
      </c>
      <c r="C26" s="2" t="s">
        <v>52</v>
      </c>
      <c r="D26" s="4" t="s">
        <v>18</v>
      </c>
      <c r="E26" s="2" t="s">
        <v>47</v>
      </c>
      <c r="F26" s="9" t="s">
        <v>6</v>
      </c>
      <c r="G26" s="6">
        <v>483</v>
      </c>
      <c r="H26" s="6">
        <f>_xlfn.RANK.EQ(G26,$G$26:$G$29,0)</f>
        <v>3</v>
      </c>
      <c r="I26" s="6">
        <v>325</v>
      </c>
      <c r="J26" s="6">
        <f>_xlfn.RANK.EQ(I26,$I$26:$I$29,0)</f>
        <v>2</v>
      </c>
      <c r="K26" s="6">
        <f>G26+I26</f>
        <v>808</v>
      </c>
      <c r="L26" s="6">
        <f>_xlfn.RANK.EQ(K26,$K$26:$K$29,0)</f>
        <v>2</v>
      </c>
      <c r="M26" s="6">
        <v>18</v>
      </c>
      <c r="N26" s="6">
        <v>25</v>
      </c>
      <c r="O26" s="6">
        <v>1</v>
      </c>
    </row>
    <row r="27" spans="1:15" x14ac:dyDescent="0.25">
      <c r="A27" s="10">
        <v>2</v>
      </c>
      <c r="B27" s="1" t="s">
        <v>13</v>
      </c>
      <c r="C27" s="2" t="s">
        <v>52</v>
      </c>
      <c r="D27" s="4" t="s">
        <v>18</v>
      </c>
      <c r="E27" s="2" t="s">
        <v>80</v>
      </c>
      <c r="F27" s="9" t="s">
        <v>6</v>
      </c>
      <c r="G27" s="6">
        <v>552</v>
      </c>
      <c r="H27" s="6">
        <f>_xlfn.RANK.EQ(G27,$G$26:$G$29,0)</f>
        <v>1</v>
      </c>
      <c r="I27" s="6">
        <v>329</v>
      </c>
      <c r="J27" s="6">
        <f>_xlfn.RANK.EQ(I27,$I$26:$I$29,0)</f>
        <v>1</v>
      </c>
      <c r="K27" s="6">
        <f>G27+I27</f>
        <v>881</v>
      </c>
      <c r="L27" s="6">
        <f>_xlfn.RANK.EQ(K27,$K$26:$K$29,0)</f>
        <v>1</v>
      </c>
      <c r="M27" s="6">
        <v>23</v>
      </c>
      <c r="N27" s="6">
        <v>21</v>
      </c>
      <c r="O27" s="6">
        <v>2</v>
      </c>
    </row>
    <row r="28" spans="1:15" x14ac:dyDescent="0.25">
      <c r="A28" s="10">
        <v>3</v>
      </c>
      <c r="B28" s="1" t="s">
        <v>23</v>
      </c>
      <c r="C28" s="2">
        <v>2</v>
      </c>
      <c r="D28" s="4" t="s">
        <v>18</v>
      </c>
      <c r="E28" s="2" t="s">
        <v>3</v>
      </c>
      <c r="F28" s="9" t="s">
        <v>30</v>
      </c>
      <c r="G28" s="6">
        <v>487</v>
      </c>
      <c r="H28" s="6">
        <f>_xlfn.RANK.EQ(G28,$G$26:$G$29,0)</f>
        <v>2</v>
      </c>
      <c r="I28" s="6">
        <v>255</v>
      </c>
      <c r="J28" s="6">
        <f>_xlfn.RANK.EQ(I28,$I$26:$I$29,0)</f>
        <v>3</v>
      </c>
      <c r="K28" s="6">
        <f>G28+I28</f>
        <v>742</v>
      </c>
      <c r="L28" s="6">
        <f>_xlfn.RANK.EQ(K28,$K$26:$K$29,0)</f>
        <v>3</v>
      </c>
      <c r="M28" s="6">
        <v>10</v>
      </c>
      <c r="N28" s="6">
        <v>13</v>
      </c>
      <c r="O28" s="6">
        <v>3</v>
      </c>
    </row>
    <row r="29" spans="1:15" x14ac:dyDescent="0.25">
      <c r="A29" s="10">
        <v>4</v>
      </c>
      <c r="B29" s="1" t="s">
        <v>54</v>
      </c>
      <c r="C29" s="2" t="s">
        <v>35</v>
      </c>
      <c r="D29" s="4" t="s">
        <v>18</v>
      </c>
      <c r="E29" s="2" t="s">
        <v>3</v>
      </c>
      <c r="F29" s="9"/>
      <c r="G29" s="6">
        <v>279</v>
      </c>
      <c r="H29" s="6">
        <f>_xlfn.RANK.EQ(G29,$G$26:$G$29,0)</f>
        <v>4</v>
      </c>
      <c r="I29" s="6">
        <v>168</v>
      </c>
      <c r="J29" s="6">
        <f>_xlfn.RANK.EQ(I29,$I$26:$I$29,0)</f>
        <v>4</v>
      </c>
      <c r="K29" s="6">
        <f>G29+I29</f>
        <v>447</v>
      </c>
      <c r="L29" s="6">
        <f>_xlfn.RANK.EQ(K29,$K$26:$K$29,0)</f>
        <v>4</v>
      </c>
      <c r="M29" s="6">
        <v>15</v>
      </c>
      <c r="N29" s="6">
        <v>10</v>
      </c>
      <c r="O29" s="6">
        <v>4</v>
      </c>
    </row>
    <row r="30" spans="1:15" x14ac:dyDescent="0.25">
      <c r="B30" s="1"/>
      <c r="C30" s="2"/>
      <c r="D30" s="4" t="s">
        <v>18</v>
      </c>
      <c r="E30" s="2"/>
      <c r="F30" s="9"/>
      <c r="G30" s="6"/>
      <c r="H30" s="6"/>
      <c r="I30" s="6"/>
      <c r="J30" s="6"/>
      <c r="K30" s="6"/>
      <c r="L30" s="6"/>
      <c r="M30" s="6"/>
      <c r="N30" s="6"/>
      <c r="O30" s="6"/>
    </row>
    <row r="31" spans="1:15" x14ac:dyDescent="0.25">
      <c r="B31" s="13" t="s">
        <v>56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5"/>
    </row>
    <row r="32" spans="1:15" x14ac:dyDescent="0.25">
      <c r="A32" s="10">
        <v>1</v>
      </c>
      <c r="B32" s="1" t="s">
        <v>26</v>
      </c>
      <c r="C32" s="2" t="s">
        <v>35</v>
      </c>
      <c r="D32" s="7" t="s">
        <v>72</v>
      </c>
      <c r="E32" s="2" t="s">
        <v>8</v>
      </c>
      <c r="F32" s="9" t="s">
        <v>15</v>
      </c>
      <c r="G32" s="6">
        <v>357</v>
      </c>
      <c r="H32" s="6">
        <v>1</v>
      </c>
      <c r="I32" s="6">
        <v>211</v>
      </c>
      <c r="J32" s="6">
        <v>1</v>
      </c>
      <c r="K32" s="6">
        <f>G32+I32</f>
        <v>568</v>
      </c>
      <c r="L32" s="6">
        <v>1</v>
      </c>
      <c r="M32" s="6"/>
      <c r="N32" s="6"/>
      <c r="O32" s="6">
        <v>1</v>
      </c>
    </row>
    <row r="33" spans="1:15" x14ac:dyDescent="0.25">
      <c r="A33" s="10">
        <v>2</v>
      </c>
      <c r="B33" s="1" t="s">
        <v>57</v>
      </c>
      <c r="C33" s="2" t="s">
        <v>35</v>
      </c>
      <c r="D33" s="7" t="s">
        <v>72</v>
      </c>
      <c r="E33" s="2" t="s">
        <v>8</v>
      </c>
      <c r="F33" s="9" t="s">
        <v>15</v>
      </c>
      <c r="G33" s="6">
        <v>354</v>
      </c>
      <c r="H33" s="6">
        <v>2</v>
      </c>
      <c r="I33" s="6">
        <v>180</v>
      </c>
      <c r="J33" s="6">
        <v>2</v>
      </c>
      <c r="K33" s="6">
        <f>G33+I33</f>
        <v>534</v>
      </c>
      <c r="L33" s="6">
        <v>2</v>
      </c>
      <c r="M33" s="6"/>
      <c r="N33" s="6"/>
      <c r="O33" s="6">
        <v>2</v>
      </c>
    </row>
    <row r="34" spans="1:15" x14ac:dyDescent="0.25">
      <c r="B34" s="1"/>
      <c r="C34" s="2"/>
      <c r="D34" s="7"/>
      <c r="E34" s="2"/>
      <c r="F34" s="9"/>
      <c r="G34" s="6"/>
      <c r="H34" s="6"/>
      <c r="I34" s="6"/>
      <c r="J34" s="6"/>
      <c r="K34" s="6"/>
      <c r="L34" s="6"/>
      <c r="M34" s="6"/>
      <c r="N34" s="6"/>
      <c r="O34" s="6"/>
    </row>
    <row r="35" spans="1:15" x14ac:dyDescent="0.25">
      <c r="B35" s="13" t="s">
        <v>45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5"/>
    </row>
    <row r="36" spans="1:15" x14ac:dyDescent="0.25">
      <c r="A36" s="10">
        <v>1</v>
      </c>
      <c r="B36" s="1" t="s">
        <v>87</v>
      </c>
      <c r="C36" s="2" t="s">
        <v>35</v>
      </c>
      <c r="D36" s="7" t="s">
        <v>88</v>
      </c>
      <c r="E36" s="2" t="s">
        <v>89</v>
      </c>
      <c r="F36" s="9"/>
      <c r="G36" s="6">
        <v>200</v>
      </c>
      <c r="H36" s="6">
        <v>1</v>
      </c>
      <c r="I36" s="6">
        <v>90</v>
      </c>
      <c r="J36" s="6">
        <v>1</v>
      </c>
      <c r="K36" s="6">
        <f>G36+I36</f>
        <v>290</v>
      </c>
      <c r="L36" s="6">
        <v>1</v>
      </c>
      <c r="M36" s="6"/>
      <c r="N36" s="6"/>
      <c r="O36" s="6">
        <v>1</v>
      </c>
    </row>
    <row r="37" spans="1:15" x14ac:dyDescent="0.25">
      <c r="A37" s="10">
        <v>2</v>
      </c>
      <c r="B37" s="1" t="s">
        <v>81</v>
      </c>
      <c r="C37" s="2" t="s">
        <v>35</v>
      </c>
      <c r="D37" s="5" t="s">
        <v>19</v>
      </c>
      <c r="E37" s="2" t="s">
        <v>75</v>
      </c>
      <c r="F37" s="9" t="s">
        <v>9</v>
      </c>
      <c r="G37" s="6">
        <v>154</v>
      </c>
      <c r="H37" s="6">
        <v>2</v>
      </c>
      <c r="I37" s="6">
        <v>78</v>
      </c>
      <c r="J37" s="6">
        <v>2</v>
      </c>
      <c r="K37" s="6">
        <f>G37+I37</f>
        <v>232</v>
      </c>
      <c r="L37" s="6">
        <v>2</v>
      </c>
      <c r="M37" s="6"/>
      <c r="N37" s="6"/>
      <c r="O37" s="6">
        <v>2</v>
      </c>
    </row>
    <row r="38" spans="1:15" x14ac:dyDescent="0.25">
      <c r="B38" s="1"/>
      <c r="C38" s="2"/>
      <c r="D38" s="5"/>
      <c r="E38" s="2"/>
      <c r="F38" s="9"/>
      <c r="G38" s="6"/>
      <c r="H38" s="6"/>
      <c r="I38" s="6"/>
      <c r="J38" s="6"/>
      <c r="K38" s="6"/>
      <c r="L38" s="6"/>
      <c r="M38" s="6"/>
      <c r="N38" s="6"/>
      <c r="O38" s="6"/>
    </row>
    <row r="39" spans="1:15" x14ac:dyDescent="0.25">
      <c r="B39" s="16" t="s">
        <v>58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8"/>
    </row>
    <row r="40" spans="1:15" x14ac:dyDescent="0.25">
      <c r="B40" s="13" t="s">
        <v>44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5"/>
    </row>
    <row r="41" spans="1:15" x14ac:dyDescent="0.25">
      <c r="A41" s="10">
        <v>1</v>
      </c>
      <c r="B41" s="1" t="s">
        <v>60</v>
      </c>
      <c r="C41" s="2" t="s">
        <v>38</v>
      </c>
      <c r="D41" s="4" t="s">
        <v>18</v>
      </c>
      <c r="E41" s="2" t="s">
        <v>47</v>
      </c>
      <c r="F41" s="9" t="s">
        <v>5</v>
      </c>
      <c r="G41" s="6">
        <v>648</v>
      </c>
      <c r="H41" s="6">
        <v>1</v>
      </c>
      <c r="I41" s="6">
        <v>307</v>
      </c>
      <c r="J41" s="6">
        <v>1</v>
      </c>
      <c r="K41" s="6">
        <f>G41+I41</f>
        <v>955</v>
      </c>
      <c r="L41" s="6">
        <v>1</v>
      </c>
      <c r="M41" s="6"/>
      <c r="N41" s="6"/>
      <c r="O41" s="6">
        <v>1</v>
      </c>
    </row>
    <row r="42" spans="1:15" x14ac:dyDescent="0.25">
      <c r="A42" s="10">
        <v>2</v>
      </c>
      <c r="B42" s="1" t="s">
        <v>61</v>
      </c>
      <c r="C42" s="2" t="s">
        <v>42</v>
      </c>
      <c r="D42" s="4" t="s">
        <v>18</v>
      </c>
      <c r="E42" s="2" t="s">
        <v>3</v>
      </c>
      <c r="F42" s="9" t="s">
        <v>29</v>
      </c>
      <c r="G42" s="6">
        <v>424</v>
      </c>
      <c r="H42" s="6">
        <v>2</v>
      </c>
      <c r="I42" s="6">
        <v>266</v>
      </c>
      <c r="J42" s="6">
        <v>2</v>
      </c>
      <c r="K42" s="6">
        <f>G42+I42</f>
        <v>690</v>
      </c>
      <c r="L42" s="6">
        <v>2</v>
      </c>
      <c r="M42" s="6"/>
      <c r="N42" s="6"/>
      <c r="O42" s="6">
        <v>2</v>
      </c>
    </row>
    <row r="43" spans="1:15" x14ac:dyDescent="0.25">
      <c r="A43" s="10">
        <v>3</v>
      </c>
      <c r="B43" s="1" t="s">
        <v>82</v>
      </c>
      <c r="C43" s="2" t="s">
        <v>55</v>
      </c>
      <c r="D43" s="4" t="s">
        <v>18</v>
      </c>
      <c r="E43" s="2" t="s">
        <v>3</v>
      </c>
      <c r="F43" s="9" t="s">
        <v>30</v>
      </c>
      <c r="G43" s="6">
        <v>422</v>
      </c>
      <c r="H43" s="6">
        <v>3</v>
      </c>
      <c r="I43" s="6">
        <v>229</v>
      </c>
      <c r="J43" s="6">
        <v>3</v>
      </c>
      <c r="K43" s="6">
        <f>G43+I43</f>
        <v>651</v>
      </c>
      <c r="L43" s="6">
        <v>3</v>
      </c>
      <c r="M43" s="6"/>
      <c r="N43" s="6"/>
      <c r="O43" s="6">
        <v>3</v>
      </c>
    </row>
    <row r="44" spans="1:15" x14ac:dyDescent="0.25">
      <c r="B44" s="1"/>
      <c r="C44" s="2"/>
      <c r="D44" s="4"/>
      <c r="E44" s="2"/>
      <c r="F44" s="9"/>
      <c r="G44" s="6"/>
      <c r="H44" s="6"/>
      <c r="I44" s="6"/>
      <c r="J44" s="6"/>
      <c r="K44" s="6"/>
      <c r="L44" s="6"/>
      <c r="M44" s="6"/>
      <c r="N44" s="6"/>
      <c r="O44" s="6"/>
    </row>
    <row r="45" spans="1:15" x14ac:dyDescent="0.25">
      <c r="B45" s="16" t="s">
        <v>62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8"/>
    </row>
    <row r="46" spans="1:15" x14ac:dyDescent="0.25">
      <c r="B46" s="13" t="s">
        <v>34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5"/>
    </row>
    <row r="47" spans="1:15" x14ac:dyDescent="0.25">
      <c r="A47" s="10">
        <v>1</v>
      </c>
      <c r="B47" s="1" t="s">
        <v>92</v>
      </c>
      <c r="C47" s="2" t="s">
        <v>36</v>
      </c>
      <c r="D47" s="3" t="s">
        <v>17</v>
      </c>
      <c r="E47" s="2" t="s">
        <v>47</v>
      </c>
      <c r="F47" s="9" t="s">
        <v>5</v>
      </c>
      <c r="G47" s="6">
        <v>884</v>
      </c>
      <c r="H47" s="6">
        <v>1</v>
      </c>
      <c r="I47" s="6">
        <v>439</v>
      </c>
      <c r="J47" s="6">
        <v>1</v>
      </c>
      <c r="K47" s="6">
        <f>G47+I47</f>
        <v>1323</v>
      </c>
      <c r="L47" s="6">
        <v>1</v>
      </c>
      <c r="M47" s="6"/>
      <c r="N47" s="6"/>
      <c r="O47" s="6">
        <v>1</v>
      </c>
    </row>
    <row r="48" spans="1:15" x14ac:dyDescent="0.25">
      <c r="A48" s="10">
        <v>2</v>
      </c>
      <c r="B48" s="1" t="s">
        <v>24</v>
      </c>
      <c r="C48" s="2" t="s">
        <v>38</v>
      </c>
      <c r="D48" s="3" t="s">
        <v>17</v>
      </c>
      <c r="E48" s="2" t="s">
        <v>3</v>
      </c>
      <c r="F48" s="9" t="s">
        <v>30</v>
      </c>
      <c r="G48" s="6">
        <v>781</v>
      </c>
      <c r="H48" s="6">
        <v>2</v>
      </c>
      <c r="I48" s="6">
        <v>420</v>
      </c>
      <c r="J48" s="6">
        <v>2</v>
      </c>
      <c r="K48" s="6">
        <f>G48+I48</f>
        <v>1201</v>
      </c>
      <c r="L48" s="6">
        <v>2</v>
      </c>
      <c r="M48" s="6"/>
      <c r="N48" s="6"/>
      <c r="O48" s="6">
        <v>2</v>
      </c>
    </row>
    <row r="49" spans="1:15" x14ac:dyDescent="0.25">
      <c r="B49" s="1"/>
      <c r="C49" s="2"/>
      <c r="D49" s="3"/>
      <c r="E49" s="2"/>
      <c r="F49" s="9"/>
      <c r="G49" s="6"/>
      <c r="H49" s="6"/>
      <c r="I49" s="6"/>
      <c r="J49" s="6"/>
      <c r="K49" s="6"/>
      <c r="L49" s="6"/>
      <c r="M49" s="6"/>
      <c r="N49" s="6"/>
      <c r="O49" s="6"/>
    </row>
    <row r="50" spans="1:15" x14ac:dyDescent="0.25">
      <c r="B50" s="16" t="s">
        <v>63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8"/>
    </row>
    <row r="51" spans="1:15" x14ac:dyDescent="0.25">
      <c r="B51" s="13" t="s">
        <v>34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5"/>
    </row>
    <row r="52" spans="1:15" x14ac:dyDescent="0.25">
      <c r="A52" s="10">
        <v>1</v>
      </c>
      <c r="B52" s="1" t="s">
        <v>68</v>
      </c>
      <c r="C52" s="2" t="s">
        <v>35</v>
      </c>
      <c r="D52" s="4" t="s">
        <v>18</v>
      </c>
      <c r="E52" s="2" t="s">
        <v>86</v>
      </c>
      <c r="F52" s="9" t="s">
        <v>65</v>
      </c>
      <c r="G52" s="6">
        <v>417</v>
      </c>
      <c r="H52" s="6">
        <f>_xlfn.RANK.EQ(G52,$G$52:$G$55,0)</f>
        <v>2</v>
      </c>
      <c r="I52" s="6">
        <v>241</v>
      </c>
      <c r="J52" s="6">
        <f>_xlfn.RANK.EQ(I52,$I$52:$I$55,0)</f>
        <v>2</v>
      </c>
      <c r="K52" s="6">
        <f>G52+I52</f>
        <v>658</v>
      </c>
      <c r="L52" s="6">
        <f>_xlfn.RANK.EQ(K52,$K$52:$K$55,0)</f>
        <v>2</v>
      </c>
      <c r="M52" s="6">
        <v>21</v>
      </c>
      <c r="N52" s="6">
        <v>24</v>
      </c>
      <c r="O52" s="6">
        <v>1</v>
      </c>
    </row>
    <row r="53" spans="1:15" x14ac:dyDescent="0.25">
      <c r="A53" s="10">
        <v>2</v>
      </c>
      <c r="B53" s="1" t="s">
        <v>64</v>
      </c>
      <c r="C53" s="2" t="s">
        <v>35</v>
      </c>
      <c r="D53" s="3" t="s">
        <v>17</v>
      </c>
      <c r="E53" s="2" t="s">
        <v>84</v>
      </c>
      <c r="F53" s="9" t="s">
        <v>85</v>
      </c>
      <c r="G53" s="6">
        <v>443</v>
      </c>
      <c r="H53" s="6">
        <f>_xlfn.RANK.EQ(G53,$G$52:$G$55,0)</f>
        <v>1</v>
      </c>
      <c r="I53" s="6">
        <v>255</v>
      </c>
      <c r="J53" s="6">
        <f>_xlfn.RANK.EQ(I53,$I$52:$I$55,0)</f>
        <v>1</v>
      </c>
      <c r="K53" s="6">
        <f>G53+I53</f>
        <v>698</v>
      </c>
      <c r="L53" s="6">
        <f>_xlfn.RANK.EQ(K53,$K$52:$K$55,0)</f>
        <v>1</v>
      </c>
      <c r="M53" s="6">
        <v>20</v>
      </c>
      <c r="N53" s="6">
        <v>10</v>
      </c>
      <c r="O53" s="6">
        <v>2</v>
      </c>
    </row>
    <row r="54" spans="1:15" ht="13.2" customHeight="1" x14ac:dyDescent="0.25">
      <c r="A54" s="10">
        <v>3</v>
      </c>
      <c r="B54" s="1" t="s">
        <v>66</v>
      </c>
      <c r="C54" s="2" t="s">
        <v>35</v>
      </c>
      <c r="D54" s="3" t="s">
        <v>17</v>
      </c>
      <c r="E54" s="2" t="s">
        <v>67</v>
      </c>
      <c r="F54" s="9"/>
      <c r="G54" s="6">
        <v>378</v>
      </c>
      <c r="H54" s="6">
        <f>_xlfn.RANK.EQ(G54,$G$52:$G$55,0)</f>
        <v>3</v>
      </c>
      <c r="I54" s="6">
        <v>187</v>
      </c>
      <c r="J54" s="6">
        <f>_xlfn.RANK.EQ(I54,$I$52:$I$55,0)</f>
        <v>4</v>
      </c>
      <c r="K54" s="6">
        <f>G54+I54</f>
        <v>565</v>
      </c>
      <c r="L54" s="6">
        <f>_xlfn.RANK.EQ(K54,$K$52:$K$55,0)</f>
        <v>3</v>
      </c>
      <c r="M54" s="6">
        <v>13</v>
      </c>
      <c r="N54" s="6">
        <v>20</v>
      </c>
      <c r="O54" s="6">
        <v>3</v>
      </c>
    </row>
    <row r="55" spans="1:15" x14ac:dyDescent="0.25">
      <c r="A55" s="10">
        <v>4</v>
      </c>
      <c r="B55" s="1" t="s">
        <v>83</v>
      </c>
      <c r="C55" s="2" t="s">
        <v>35</v>
      </c>
      <c r="D55" s="3" t="s">
        <v>17</v>
      </c>
      <c r="E55" s="2" t="s">
        <v>41</v>
      </c>
      <c r="F55" s="9"/>
      <c r="G55" s="6">
        <v>323</v>
      </c>
      <c r="H55" s="6">
        <f>_xlfn.RANK.EQ(G55,$G$52:$G$55,0)</f>
        <v>4</v>
      </c>
      <c r="I55" s="6">
        <v>200</v>
      </c>
      <c r="J55" s="6">
        <f>_xlfn.RANK.EQ(I55,$I$52:$I$55,0)</f>
        <v>3</v>
      </c>
      <c r="K55" s="6">
        <f>G55+I55</f>
        <v>523</v>
      </c>
      <c r="L55" s="6">
        <f>_xlfn.RANK.EQ(K55,$K$52:$K$55,0)</f>
        <v>4</v>
      </c>
      <c r="M55" s="6">
        <v>0</v>
      </c>
      <c r="N55" s="6">
        <v>5</v>
      </c>
      <c r="O55" s="6">
        <v>4</v>
      </c>
    </row>
    <row r="56" spans="1:15" x14ac:dyDescent="0.25">
      <c r="B56" s="1"/>
      <c r="C56" s="2"/>
      <c r="D56" s="4" t="s">
        <v>18</v>
      </c>
      <c r="E56" s="2"/>
      <c r="F56" s="9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16" t="s">
        <v>71</v>
      </c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8"/>
    </row>
    <row r="58" spans="1:15" x14ac:dyDescent="0.25">
      <c r="B58" s="13" t="s">
        <v>34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5"/>
    </row>
    <row r="59" spans="1:15" x14ac:dyDescent="0.25">
      <c r="A59" s="10">
        <v>1</v>
      </c>
      <c r="B59" s="1" t="s">
        <v>90</v>
      </c>
      <c r="C59" s="2" t="s">
        <v>35</v>
      </c>
      <c r="D59" s="3" t="s">
        <v>17</v>
      </c>
      <c r="E59" s="2" t="s">
        <v>47</v>
      </c>
      <c r="F59" s="9" t="s">
        <v>5</v>
      </c>
      <c r="G59" s="6">
        <v>576</v>
      </c>
      <c r="H59" s="6">
        <v>1</v>
      </c>
      <c r="I59" s="6">
        <v>322</v>
      </c>
      <c r="J59" s="6">
        <v>1</v>
      </c>
      <c r="K59" s="6">
        <f>G59+I59</f>
        <v>898</v>
      </c>
      <c r="L59" s="6">
        <v>1</v>
      </c>
      <c r="M59" s="6"/>
      <c r="N59" s="6"/>
      <c r="O59" s="6">
        <v>1</v>
      </c>
    </row>
    <row r="60" spans="1:15" x14ac:dyDescent="0.25">
      <c r="A60" s="10">
        <v>2</v>
      </c>
      <c r="B60" s="1" t="s">
        <v>91</v>
      </c>
      <c r="C60" s="2" t="s">
        <v>35</v>
      </c>
      <c r="D60" s="3" t="s">
        <v>72</v>
      </c>
      <c r="E60" s="2" t="s">
        <v>3</v>
      </c>
      <c r="F60" s="9"/>
      <c r="G60" s="6">
        <v>450</v>
      </c>
      <c r="H60" s="6">
        <v>2</v>
      </c>
      <c r="I60" s="6">
        <v>206</v>
      </c>
      <c r="J60" s="6">
        <v>2</v>
      </c>
      <c r="K60" s="6">
        <f>G60+I60</f>
        <v>656</v>
      </c>
      <c r="L60" s="6">
        <v>2</v>
      </c>
      <c r="M60" s="6"/>
      <c r="N60" s="6"/>
      <c r="O60" s="6">
        <v>2</v>
      </c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16" t="s">
        <v>69</v>
      </c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8"/>
    </row>
    <row r="63" spans="1:15" x14ac:dyDescent="0.25">
      <c r="B63" s="13" t="s">
        <v>34</v>
      </c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5"/>
    </row>
    <row r="64" spans="1:15" x14ac:dyDescent="0.25">
      <c r="B64" s="1" t="s">
        <v>16</v>
      </c>
      <c r="C64" s="2">
        <v>1</v>
      </c>
      <c r="D64" s="3" t="s">
        <v>72</v>
      </c>
      <c r="E64" s="2" t="s">
        <v>47</v>
      </c>
      <c r="F64" s="2" t="s">
        <v>70</v>
      </c>
      <c r="G64" s="6">
        <v>508</v>
      </c>
      <c r="H64" s="6">
        <v>1</v>
      </c>
      <c r="I64" s="6">
        <v>283</v>
      </c>
      <c r="J64" s="6">
        <v>1</v>
      </c>
      <c r="K64" s="6">
        <f>G64+I64</f>
        <v>791</v>
      </c>
      <c r="L64" s="6">
        <v>1</v>
      </c>
      <c r="M64" s="6"/>
      <c r="N64" s="6"/>
      <c r="O64" s="6">
        <v>1</v>
      </c>
    </row>
  </sheetData>
  <sortState xmlns:xlrd2="http://schemas.microsoft.com/office/spreadsheetml/2017/richdata2" ref="B52:O55">
    <sortCondition ref="O52:O55"/>
  </sortState>
  <mergeCells count="17">
    <mergeCell ref="B31:O31"/>
    <mergeCell ref="B35:O35"/>
    <mergeCell ref="B39:O39"/>
    <mergeCell ref="B50:O50"/>
    <mergeCell ref="B51:O51"/>
    <mergeCell ref="B40:O40"/>
    <mergeCell ref="B45:O45"/>
    <mergeCell ref="B4:O4"/>
    <mergeCell ref="B5:O5"/>
    <mergeCell ref="B14:O14"/>
    <mergeCell ref="B15:O15"/>
    <mergeCell ref="B25:O25"/>
    <mergeCell ref="B46:O46"/>
    <mergeCell ref="B57:O57"/>
    <mergeCell ref="B58:O58"/>
    <mergeCell ref="B62:O62"/>
    <mergeCell ref="B63:O63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Евгений Третьяков</cp:lastModifiedBy>
  <cp:lastPrinted>2026-08-13T19:13:50Z</cp:lastPrinted>
  <dcterms:created xsi:type="dcterms:W3CDTF">2022-05-27T07:11:13Z</dcterms:created>
  <dcterms:modified xsi:type="dcterms:W3CDTF">2026-08-19T19:12:40Z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fWorkbookId">
    <vt:lpwstr>171d0d0c-20c8-484c-bfe9-098af46ec0f1</vt:lpwstr>
  </property>
</Properties>
</file>